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0"/>
  <workbookPr/>
  <mc:AlternateContent xmlns:mc="http://schemas.openxmlformats.org/markup-compatibility/2006">
    <mc:Choice Requires="x15">
      <x15ac:absPath xmlns:x15ac="http://schemas.microsoft.com/office/spreadsheetml/2010/11/ac" url="/Users/carolinatosato/Desktop/"/>
    </mc:Choice>
  </mc:AlternateContent>
  <xr:revisionPtr revIDLastSave="0" documentId="13_ncr:1_{6A4FEE10-C4E3-D541-8179-9239A4DA85A9}" xr6:coauthVersionLast="34" xr6:coauthVersionMax="34" xr10:uidLastSave="{00000000-0000-0000-0000-000000000000}"/>
  <bookViews>
    <workbookView xWindow="0" yWindow="460" windowWidth="28800" windowHeight="16340" xr2:uid="{00000000-000D-0000-FFFF-FFFF00000000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1" l="1"/>
  <c r="H145" i="1"/>
  <c r="H144" i="1"/>
  <c r="H143" i="1"/>
  <c r="H142" i="1"/>
  <c r="H141" i="1"/>
  <c r="H140" i="1"/>
  <c r="H139" i="1"/>
  <c r="H138" i="1"/>
  <c r="H134" i="1"/>
  <c r="H133" i="1"/>
  <c r="H132" i="1"/>
  <c r="H131" i="1"/>
  <c r="H130" i="1"/>
  <c r="H129" i="1"/>
  <c r="H128" i="1"/>
  <c r="H127" i="1"/>
  <c r="H126" i="1"/>
  <c r="H122" i="1"/>
  <c r="H121" i="1"/>
  <c r="H120" i="1"/>
  <c r="H119" i="1"/>
  <c r="H118" i="1"/>
  <c r="H117" i="1"/>
  <c r="H116" i="1"/>
  <c r="H115" i="1"/>
  <c r="H114" i="1"/>
  <c r="H110" i="1"/>
  <c r="H109" i="1"/>
  <c r="H108" i="1"/>
  <c r="H107" i="1"/>
  <c r="H106" i="1"/>
  <c r="H105" i="1"/>
  <c r="H104" i="1"/>
  <c r="H103" i="1"/>
  <c r="H102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D7" i="1" l="1"/>
  <c r="D6" i="1"/>
  <c r="G82" i="1" l="1"/>
  <c r="G81" i="1"/>
  <c r="G79" i="1"/>
  <c r="G78" i="1"/>
  <c r="G76" i="1"/>
  <c r="G74" i="1"/>
  <c r="G73" i="1"/>
  <c r="G71" i="1"/>
  <c r="G69" i="1"/>
  <c r="G68" i="1"/>
  <c r="G66" i="1"/>
  <c r="G59" i="1"/>
  <c r="G58" i="1"/>
  <c r="G56" i="1"/>
  <c r="G55" i="1"/>
  <c r="G53" i="1"/>
  <c r="G51" i="1"/>
  <c r="G50" i="1"/>
  <c r="G48" i="1"/>
  <c r="G46" i="1"/>
  <c r="G45" i="1"/>
  <c r="G43" i="1"/>
  <c r="C93" i="1"/>
  <c r="B93" i="1"/>
  <c r="D92" i="1"/>
  <c r="D91" i="1"/>
  <c r="D90" i="1"/>
  <c r="C9" i="1"/>
  <c r="B9" i="1"/>
  <c r="D93" i="1" l="1"/>
  <c r="D97" i="1" s="1"/>
  <c r="D9" i="1"/>
  <c r="D13" i="1" s="1"/>
  <c r="G35" i="1" l="1"/>
  <c r="F83" i="1"/>
  <c r="F60" i="1"/>
  <c r="F146" i="1"/>
  <c r="G146" i="1" s="1"/>
  <c r="F145" i="1"/>
  <c r="G145" i="1" s="1"/>
  <c r="F130" i="1"/>
  <c r="G130" i="1" s="1"/>
  <c r="F115" i="1"/>
  <c r="G115" i="1" s="1"/>
  <c r="F129" i="1"/>
  <c r="G129" i="1" s="1"/>
  <c r="F144" i="1"/>
  <c r="G144" i="1" s="1"/>
  <c r="F143" i="1"/>
  <c r="G143" i="1" s="1"/>
  <c r="F128" i="1"/>
  <c r="G128" i="1" s="1"/>
  <c r="F103" i="1"/>
  <c r="G103" i="1" s="1"/>
  <c r="F127" i="1"/>
  <c r="G127" i="1" s="1"/>
  <c r="F104" i="1"/>
  <c r="G104" i="1" s="1"/>
  <c r="F122" i="1"/>
  <c r="G122" i="1" s="1"/>
  <c r="F114" i="1"/>
  <c r="G114" i="1" s="1"/>
  <c r="F142" i="1"/>
  <c r="G142" i="1" s="1"/>
  <c r="F141" i="1"/>
  <c r="G141" i="1" s="1"/>
  <c r="F126" i="1"/>
  <c r="G126" i="1" s="1"/>
  <c r="F105" i="1"/>
  <c r="G105" i="1" s="1"/>
  <c r="F106" i="1"/>
  <c r="G106" i="1" s="1"/>
  <c r="F140" i="1"/>
  <c r="G140" i="1" s="1"/>
  <c r="F139" i="1"/>
  <c r="G139" i="1" s="1"/>
  <c r="F121" i="1"/>
  <c r="G121" i="1" s="1"/>
  <c r="F107" i="1"/>
  <c r="G107" i="1" s="1"/>
  <c r="F138" i="1"/>
  <c r="G138" i="1" s="1"/>
  <c r="F120" i="1"/>
  <c r="G120" i="1" s="1"/>
  <c r="F108" i="1"/>
  <c r="G108" i="1" s="1"/>
  <c r="F102" i="1"/>
  <c r="G102" i="1" s="1"/>
  <c r="F116" i="1"/>
  <c r="G116" i="1" s="1"/>
  <c r="F134" i="1"/>
  <c r="G134" i="1" s="1"/>
  <c r="F119" i="1"/>
  <c r="G119" i="1" s="1"/>
  <c r="F109" i="1"/>
  <c r="G109" i="1" s="1"/>
  <c r="F117" i="1"/>
  <c r="G117" i="1" s="1"/>
  <c r="F131" i="1"/>
  <c r="G131" i="1" s="1"/>
  <c r="F133" i="1"/>
  <c r="G133" i="1" s="1"/>
  <c r="F118" i="1"/>
  <c r="G118" i="1" s="1"/>
  <c r="F110" i="1"/>
  <c r="G110" i="1" s="1"/>
  <c r="F132" i="1"/>
  <c r="G132" i="1" s="1"/>
  <c r="D12" i="1"/>
  <c r="D96" i="1"/>
  <c r="G30" i="1"/>
  <c r="G20" i="1"/>
  <c r="G32" i="1"/>
  <c r="G33" i="1"/>
  <c r="G22" i="1"/>
  <c r="G36" i="1"/>
  <c r="G23" i="1"/>
  <c r="F37" i="1"/>
  <c r="G28" i="1"/>
  <c r="G25" i="1"/>
  <c r="G27" i="1"/>
</calcChain>
</file>

<file path=xl/sharedStrings.xml><?xml version="1.0" encoding="utf-8"?>
<sst xmlns="http://schemas.openxmlformats.org/spreadsheetml/2006/main" count="263" uniqueCount="149">
  <si>
    <t>UD</t>
  </si>
  <si>
    <t>TOTAL</t>
  </si>
  <si>
    <t>D2</t>
  </si>
  <si>
    <t>E1</t>
  </si>
  <si>
    <t>E2</t>
  </si>
  <si>
    <t>E3</t>
  </si>
  <si>
    <t>E4</t>
  </si>
  <si>
    <t>E5</t>
  </si>
  <si>
    <t>E6</t>
  </si>
  <si>
    <t>E7</t>
  </si>
  <si>
    <t>D1</t>
  </si>
  <si>
    <t xml:space="preserve">TOTAL </t>
  </si>
  <si>
    <t>B.1.1.MS1 (MASTER SUITE)</t>
  </si>
  <si>
    <t>B.1.1.JS1 (JUNIOR SUITE)</t>
  </si>
  <si>
    <t>B.1.1.JS2 (JUNIOR SUITE)</t>
  </si>
  <si>
    <t>B.1.1.JS3 (JUNIOR SUITE)</t>
  </si>
  <si>
    <t>B.1.1.JS4 (JUNIOR SUITE)</t>
  </si>
  <si>
    <t>B.1.1.JS5 (JUNIOR SUITE)</t>
  </si>
  <si>
    <t>B.1.1.JS6 (JUNIOR SUITE)</t>
  </si>
  <si>
    <t>B.1.1.JS7 (JUNIOR SUITE)</t>
  </si>
  <si>
    <t>B.1.1.JS8 (JUNIOR SUITE)</t>
  </si>
  <si>
    <t>B.1.1.JS9 (JUNIOR SUITE)</t>
  </si>
  <si>
    <t>B.1.1.JS10 (JUNIOR SUITE)</t>
  </si>
  <si>
    <t>B.1.1.JS11 (JUNIOR SUITE)</t>
  </si>
  <si>
    <t>B.1.1.JS12 (JUNIOR SUITE)</t>
  </si>
  <si>
    <t>B.1.1.JS13 (JUNIOR SUITE)</t>
  </si>
  <si>
    <t>B.1.1.JS14 (JUNIOR SUITE)</t>
  </si>
  <si>
    <t>B.1.1.JS15 (JUNIOR SUITE)</t>
  </si>
  <si>
    <t>B.1.1.JS16 (JUNIOR SUITE)</t>
  </si>
  <si>
    <t>B.1.1.JS17 (JUNIOR SUITE)</t>
  </si>
  <si>
    <t>B.1.1.MS2 (MASTER SUITE)</t>
  </si>
  <si>
    <t>B.1.1.JS18 (JUNIOR SUITE)</t>
  </si>
  <si>
    <t>MS1</t>
  </si>
  <si>
    <t>JS1</t>
  </si>
  <si>
    <t>JS2</t>
  </si>
  <si>
    <t>JS3</t>
  </si>
  <si>
    <t>JS4</t>
  </si>
  <si>
    <t>JS5</t>
  </si>
  <si>
    <t>JS6</t>
  </si>
  <si>
    <t>JS7</t>
  </si>
  <si>
    <t>JS8</t>
  </si>
  <si>
    <t>JS9</t>
  </si>
  <si>
    <t>JS10</t>
  </si>
  <si>
    <t>JS11</t>
  </si>
  <si>
    <t>JS12</t>
  </si>
  <si>
    <t>JS13</t>
  </si>
  <si>
    <t>JS14</t>
  </si>
  <si>
    <t>JS15</t>
  </si>
  <si>
    <t>JS16</t>
  </si>
  <si>
    <t>JS17</t>
  </si>
  <si>
    <t>JS18</t>
  </si>
  <si>
    <t>MS2</t>
  </si>
  <si>
    <t>B.1.2.MS1 (MASTER SUITE)</t>
  </si>
  <si>
    <t>B.1.2.JS1 (JUNIOR SUITE)</t>
  </si>
  <si>
    <t>B.1.2.JS2 (JUNIOR SUITE)</t>
  </si>
  <si>
    <t>B.1.2.JS3 (JUNIOR SUITE)</t>
  </si>
  <si>
    <t>B.1.2.JS4 (JUNIOR SUITE)</t>
  </si>
  <si>
    <t>B.1.2.JS5 (JUNIOR SUITE)</t>
  </si>
  <si>
    <t>B.1.2.JS6 (JUNIOR SUITE)</t>
  </si>
  <si>
    <t>B.1.2.JS7 (JUNIOR SUITE)</t>
  </si>
  <si>
    <t>B.1.2.JS8 (JUNIOR SUITE)</t>
  </si>
  <si>
    <t>B.1.2.JS9 (JUNIOR SUITE)</t>
  </si>
  <si>
    <t>B.1.2.JS10 (JUNIOR SUITE)</t>
  </si>
  <si>
    <t>B.1.2.JS11 (JUNIOR SUITE)</t>
  </si>
  <si>
    <t>B.1.2.JS12 (JUNIOR SUITE)</t>
  </si>
  <si>
    <t>B.1.2.JS13 (JUNIOR SUITE)</t>
  </si>
  <si>
    <t>B.1.2.JS14 (JUNIOR SUITE)</t>
  </si>
  <si>
    <t>B.1.2.JS15 (JUNIOR SUITE)</t>
  </si>
  <si>
    <t>B.1.2.JS16 (JUNIOR SUITE)</t>
  </si>
  <si>
    <t>B.1.2.JS17 (JUNIOR SUITE)</t>
  </si>
  <si>
    <t>B.1.2.JS18 (JUNIOR SUITE)</t>
  </si>
  <si>
    <t>B.1.2.MS2 (MASTER SUITE)</t>
  </si>
  <si>
    <t>B.1.3.MS1 (MASTER SUITE)</t>
  </si>
  <si>
    <t>B.1.3.JS1 (JUNIOR SUITE)</t>
  </si>
  <si>
    <t>B.1.3.JS2 (JUNIOR SUITE)</t>
  </si>
  <si>
    <t>B.1.3.JS3 (JUNIOR SUITE)</t>
  </si>
  <si>
    <t>B.1.3.JS4 (JUNIOR SUITE)</t>
  </si>
  <si>
    <t>B.1.3.JS5 (JUNIOR SUITE)</t>
  </si>
  <si>
    <t>B.1.3.JS6 (JUNIOR SUITE)</t>
  </si>
  <si>
    <t>B.1.3.JS7 (JUNIOR SUITE)</t>
  </si>
  <si>
    <t>B.1.3.JS8 (JUNIOR SUITE)</t>
  </si>
  <si>
    <t>B.1.3.JS9 (JUNIOR SUITE)</t>
  </si>
  <si>
    <t>B.1.3.JS10 (JUNIOR SUITE)</t>
  </si>
  <si>
    <t>B.1.3.JS11 (JUNIOR SUITE)</t>
  </si>
  <si>
    <t>B.1.3.JS12 (JUNIOR SUITE)</t>
  </si>
  <si>
    <t>B.1.3.JS13 (JUNIOR SUITE)</t>
  </si>
  <si>
    <t>B.1.3.JS14 (JUNIOR SUITE)</t>
  </si>
  <si>
    <t>B.1.3.JS15 (JUNIOR SUITE)</t>
  </si>
  <si>
    <t>B.1.3.JS16 (JUNIOR SUITE)</t>
  </si>
  <si>
    <t>B.1.3.JS17 (JUNIOR SUITE)</t>
  </si>
  <si>
    <t>B.1.3.JS18 (JUNIOR SUITE)</t>
  </si>
  <si>
    <t>B.1.3.MS2 (MASTER SUITE)</t>
  </si>
  <si>
    <t>BUILDING 1</t>
  </si>
  <si>
    <t>TOTAL SUR CONSTR + COMMON AREAS (m2)</t>
  </si>
  <si>
    <t>TOTAL SURFACE CONSTRUCTED, COMMON AREAS  (m2)</t>
  </si>
  <si>
    <t>BUILDING</t>
  </si>
  <si>
    <t>LEVEL</t>
  </si>
  <si>
    <t>NUMBER</t>
  </si>
  <si>
    <t>SURFACE CONSTR. (m2)</t>
  </si>
  <si>
    <t xml:space="preserve"> SUR CONSTRUCTED TOTAL FOR SELL  (m2)</t>
  </si>
  <si>
    <t>BUILDING 3</t>
  </si>
  <si>
    <t>2 BEDROOMS APARMENTS</t>
  </si>
  <si>
    <t>INDEX SURF  IMPACTED/SURF CONSTR</t>
  </si>
  <si>
    <t>IMPACTED  SURFACE BY COMMON AREAS (m2)</t>
  </si>
  <si>
    <t>MASTER SUITE</t>
  </si>
  <si>
    <t>JUNIOR SUITE</t>
  </si>
  <si>
    <t>&lt;</t>
  </si>
  <si>
    <t>B.3.1.E1 (JUNIOR SUITE)</t>
  </si>
  <si>
    <t>B.3.1.E2 (JUNIOR SUITE)</t>
  </si>
  <si>
    <t>B.3.1.E3 (JUNIOR SUITE)</t>
  </si>
  <si>
    <t>B.3.1.E4 (JUNIOR SUITE)</t>
  </si>
  <si>
    <t>B.3.1.E5 (JUNIOR SUITE)</t>
  </si>
  <si>
    <t>B.3.1.E6 (JUNIOR SUITE)</t>
  </si>
  <si>
    <t>B.3.1.E7 (JUNIOR SUITE)</t>
  </si>
  <si>
    <t>B.3.2.E1 (JUNIOR SUITE)</t>
  </si>
  <si>
    <t>B.3.2.E2 (JUNIOR SUITE)</t>
  </si>
  <si>
    <t>B.3.2.E3 (JUNIOR SUITE)</t>
  </si>
  <si>
    <t>B.3.2.E4 (JUNIOR SUITE)</t>
  </si>
  <si>
    <t>B.3.2.E5 (JUNIOR SUITE)</t>
  </si>
  <si>
    <t>B.3.2.E6 (JUNIOR SUITE)</t>
  </si>
  <si>
    <t>B.3.2.E7 (JUNIOR SUITE)</t>
  </si>
  <si>
    <t>B.3.3.E1 (JUNIOR SUITE)</t>
  </si>
  <si>
    <t>B.3.3.E2 (JUNIOR SUITE)</t>
  </si>
  <si>
    <t>B.3.3.E3 (JUNIOR SUITE)</t>
  </si>
  <si>
    <t>B.3.3.E4 (JUNIOR SUITE)</t>
  </si>
  <si>
    <t>B.3.3.E5 (JUNIOR SUITE)</t>
  </si>
  <si>
    <t>B.3.3.E6 (JUNIOR SUITE)</t>
  </si>
  <si>
    <t>B.3.3.E7 (JUNIOR SUITE)</t>
  </si>
  <si>
    <t>B.3.4.E1 (JUNIOR SUITE)</t>
  </si>
  <si>
    <t>B.3.4.E2 (JUNIOR SUITE)</t>
  </si>
  <si>
    <t>B.3.4.E3 (JUNIOR SUITE)</t>
  </si>
  <si>
    <t>B.3.4.E4 (JUNIOR SUITE)</t>
  </si>
  <si>
    <t>B.3.4.E5 (JUNIOR SUITE)</t>
  </si>
  <si>
    <t>B.3.4.E6 (JUNIOR SUITE)</t>
  </si>
  <si>
    <t>B.3.4.E7 (JUNIOR SUITE)</t>
  </si>
  <si>
    <t>IMPACTED  SURFACE BY  COMMON AREAS (m2)</t>
  </si>
  <si>
    <t xml:space="preserve">BUILT SURFACE PER UNIT  (m2) </t>
  </si>
  <si>
    <t>TOTAL SURFACE CONSTRUCTED BY TYPE  (m2)</t>
  </si>
  <si>
    <t xml:space="preserve"> SUR CONSTRUCTED TOTAL FOR SELL  (ft2)</t>
  </si>
  <si>
    <t>SUR CONSTRUCTED TOTAL FOR SELL  (ft2)</t>
  </si>
  <si>
    <t xml:space="preserve">  SUR CONSTRUCTED TOTAL FOR SELL  (ft2)</t>
  </si>
  <si>
    <t>B.3.4.D2 (MASTER SUITE)</t>
  </si>
  <si>
    <t>B.3.4.D1 (2 BEDROOMS)</t>
  </si>
  <si>
    <t>B.3.3.D1 (2 BEDROOMS)</t>
  </si>
  <si>
    <t>B.3.3.D2 (MASTER SUITE)</t>
  </si>
  <si>
    <t>B.3.2.D1 (2 BEDROOMS)</t>
  </si>
  <si>
    <t>B.3.2.D2 (MASTER SUITE)</t>
  </si>
  <si>
    <t>B.3.1.D2 (MASTER SUITE)</t>
  </si>
  <si>
    <t>B.3.1.D1 (2 BEDROOMS)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</si>
</sst>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1"/>
      </left>
      <right style="thin">
        <color theme="0" tint="-0.34998626667073579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/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9" xfId="0" applyBorder="1"/>
    <xf numFmtId="0" fontId="2" fillId="3" borderId="6" xfId="0" applyFont="1" applyFill="1" applyBorder="1"/>
    <xf numFmtId="0" fontId="0" fillId="3" borderId="10" xfId="0" applyFill="1" applyBorder="1"/>
    <xf numFmtId="0" fontId="0" fillId="3" borderId="3" xfId="0" applyFill="1" applyBorder="1"/>
    <xf numFmtId="0" fontId="2" fillId="3" borderId="5" xfId="0" applyFont="1" applyFill="1" applyBorder="1"/>
    <xf numFmtId="0" fontId="2" fillId="3" borderId="11" xfId="0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3" borderId="18" xfId="0" applyFill="1" applyBorder="1"/>
    <xf numFmtId="0" fontId="0" fillId="3" borderId="5" xfId="0" applyFill="1" applyBorder="1"/>
    <xf numFmtId="0" fontId="0" fillId="3" borderId="8" xfId="0" applyFont="1" applyFill="1" applyBorder="1"/>
    <xf numFmtId="0" fontId="1" fillId="3" borderId="5" xfId="0" applyFont="1" applyFill="1" applyBorder="1"/>
    <xf numFmtId="0" fontId="4" fillId="3" borderId="9" xfId="0" applyFont="1" applyFill="1" applyBorder="1"/>
    <xf numFmtId="0" fontId="4" fillId="3" borderId="0" xfId="0" applyFont="1" applyFill="1" applyBorder="1"/>
    <xf numFmtId="0" fontId="4" fillId="3" borderId="4" xfId="0" applyFont="1" applyFill="1" applyBorder="1"/>
    <xf numFmtId="0" fontId="4" fillId="3" borderId="16" xfId="0" applyFont="1" applyFill="1" applyBorder="1"/>
    <xf numFmtId="0" fontId="4" fillId="3" borderId="2" xfId="0" applyFont="1" applyFill="1" applyBorder="1"/>
    <xf numFmtId="0" fontId="4" fillId="3" borderId="17" xfId="0" applyFont="1" applyFill="1" applyBorder="1"/>
    <xf numFmtId="0" fontId="4" fillId="3" borderId="5" xfId="0" applyFont="1" applyFill="1" applyBorder="1"/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2" fontId="4" fillId="3" borderId="0" xfId="0" applyNumberFormat="1" applyFont="1" applyFill="1" applyBorder="1"/>
    <xf numFmtId="0" fontId="0" fillId="2" borderId="21" xfId="0" applyFill="1" applyBorder="1"/>
    <xf numFmtId="0" fontId="5" fillId="0" borderId="0" xfId="0" applyFont="1"/>
    <xf numFmtId="0" fontId="2" fillId="4" borderId="22" xfId="0" applyFont="1" applyFill="1" applyBorder="1"/>
    <xf numFmtId="0" fontId="0" fillId="4" borderId="22" xfId="0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2" fontId="0" fillId="4" borderId="22" xfId="0" applyNumberFormat="1" applyFill="1" applyBorder="1"/>
    <xf numFmtId="0" fontId="2" fillId="4" borderId="23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2" fontId="0" fillId="4" borderId="23" xfId="0" applyNumberFormat="1" applyFill="1" applyBorder="1"/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2" xfId="0" applyFont="1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8"/>
  <sheetViews>
    <sheetView tabSelected="1" workbookViewId="0">
      <selection activeCell="A103" sqref="A103"/>
    </sheetView>
  </sheetViews>
  <sheetFormatPr baseColWidth="10" defaultRowHeight="15" x14ac:dyDescent="0.2"/>
  <cols>
    <col min="1" max="1" width="31.5" customWidth="1"/>
    <col min="2" max="2" width="13.5" customWidth="1"/>
    <col min="3" max="3" width="16.6640625" customWidth="1"/>
    <col min="4" max="4" width="19" customWidth="1"/>
    <col min="5" max="5" width="16.1640625" customWidth="1"/>
    <col min="6" max="6" width="16.5" customWidth="1"/>
    <col min="7" max="7" width="16.33203125" customWidth="1"/>
    <col min="8" max="8" width="16" customWidth="1"/>
  </cols>
  <sheetData>
    <row r="2" spans="1:7" ht="16" thickBot="1" x14ac:dyDescent="0.25"/>
    <row r="3" spans="1:7" ht="16" thickBot="1" x14ac:dyDescent="0.25">
      <c r="A3" s="51" t="s">
        <v>92</v>
      </c>
      <c r="B3" s="52"/>
      <c r="C3" s="52"/>
      <c r="D3" s="52"/>
      <c r="E3" s="52"/>
      <c r="F3" s="52"/>
      <c r="G3" s="27"/>
    </row>
    <row r="4" spans="1:7" ht="15" customHeight="1" thickBot="1" x14ac:dyDescent="0.25"/>
    <row r="5" spans="1:7" ht="49" customHeight="1" thickBot="1" x14ac:dyDescent="0.25">
      <c r="A5" s="2"/>
      <c r="B5" s="8" t="s">
        <v>0</v>
      </c>
      <c r="C5" s="23" t="s">
        <v>136</v>
      </c>
      <c r="D5" s="24" t="s">
        <v>137</v>
      </c>
    </row>
    <row r="6" spans="1:7" x14ac:dyDescent="0.2">
      <c r="A6" s="4" t="s">
        <v>105</v>
      </c>
      <c r="B6" s="16">
        <v>54</v>
      </c>
      <c r="C6" s="26">
        <v>43</v>
      </c>
      <c r="D6" s="5">
        <f>B6*C6</f>
        <v>2322</v>
      </c>
    </row>
    <row r="7" spans="1:7" x14ac:dyDescent="0.2">
      <c r="A7" s="34" t="s">
        <v>104</v>
      </c>
      <c r="B7" s="17">
        <v>6</v>
      </c>
      <c r="C7" s="20">
        <v>66.239999999999995</v>
      </c>
      <c r="D7" s="6">
        <f>B7*C7</f>
        <v>397.43999999999994</v>
      </c>
    </row>
    <row r="8" spans="1:7" ht="16" thickBot="1" x14ac:dyDescent="0.25">
      <c r="A8" s="14"/>
      <c r="B8" s="18"/>
      <c r="C8" s="20"/>
      <c r="D8" s="6"/>
    </row>
    <row r="9" spans="1:7" ht="16" thickBot="1" x14ac:dyDescent="0.25">
      <c r="A9" s="7" t="s">
        <v>1</v>
      </c>
      <c r="B9" s="19">
        <f>B6+B7+B8</f>
        <v>60</v>
      </c>
      <c r="C9" s="21">
        <f>C6+C7+C8</f>
        <v>109.24</v>
      </c>
      <c r="D9" s="12">
        <f>D6+D7+D8</f>
        <v>2719.44</v>
      </c>
    </row>
    <row r="10" spans="1:7" ht="16" thickBot="1" x14ac:dyDescent="0.25">
      <c r="B10" s="3"/>
      <c r="C10" s="10"/>
      <c r="D10" s="11"/>
    </row>
    <row r="11" spans="1:7" ht="32.25" customHeight="1" thickBot="1" x14ac:dyDescent="0.25">
      <c r="A11" s="9" t="s">
        <v>94</v>
      </c>
      <c r="D11" s="22">
        <v>559.30999999999995</v>
      </c>
    </row>
    <row r="12" spans="1:7" ht="31" thickBot="1" x14ac:dyDescent="0.25">
      <c r="A12" s="25" t="s">
        <v>93</v>
      </c>
      <c r="D12" s="13">
        <f>D9+D11</f>
        <v>3278.75</v>
      </c>
      <c r="F12" s="28"/>
    </row>
    <row r="13" spans="1:7" ht="16" thickBot="1" x14ac:dyDescent="0.25">
      <c r="A13" s="7" t="s">
        <v>102</v>
      </c>
      <c r="D13" s="15">
        <f>D11/D9</f>
        <v>0.20567102050422142</v>
      </c>
    </row>
    <row r="16" spans="1:7" ht="16" thickBot="1" x14ac:dyDescent="0.25"/>
    <row r="17" spans="1:8" ht="46" thickBot="1" x14ac:dyDescent="0.25">
      <c r="B17" s="39" t="s">
        <v>95</v>
      </c>
      <c r="C17" s="39" t="s">
        <v>96</v>
      </c>
      <c r="D17" s="40" t="s">
        <v>97</v>
      </c>
      <c r="E17" s="41" t="s">
        <v>98</v>
      </c>
      <c r="F17" s="41" t="s">
        <v>135</v>
      </c>
      <c r="G17" s="41" t="s">
        <v>99</v>
      </c>
      <c r="H17" s="41" t="s">
        <v>138</v>
      </c>
    </row>
    <row r="18" spans="1:8" x14ac:dyDescent="0.2">
      <c r="A18" s="48" t="s">
        <v>12</v>
      </c>
      <c r="B18" s="42">
        <v>1</v>
      </c>
      <c r="C18" s="42">
        <v>1</v>
      </c>
      <c r="D18" s="42" t="s">
        <v>32</v>
      </c>
      <c r="E18" s="43">
        <v>66.239999999999995</v>
      </c>
      <c r="F18" s="44">
        <v>13.59</v>
      </c>
      <c r="G18" s="44">
        <v>80.150000000000006</v>
      </c>
      <c r="H18" s="44">
        <f>G18*10.76291</f>
        <v>862.64723650000008</v>
      </c>
    </row>
    <row r="19" spans="1:8" x14ac:dyDescent="0.2">
      <c r="A19" s="49" t="s">
        <v>13</v>
      </c>
      <c r="B19" s="42">
        <v>1</v>
      </c>
      <c r="C19" s="42">
        <v>1</v>
      </c>
      <c r="D19" s="42" t="s">
        <v>33</v>
      </c>
      <c r="E19" s="44">
        <v>42.09</v>
      </c>
      <c r="F19" s="44">
        <v>8.84</v>
      </c>
      <c r="G19" s="44">
        <v>51</v>
      </c>
      <c r="H19" s="44">
        <f t="shared" ref="H19:H37" si="0">G19*10.76291</f>
        <v>548.90841</v>
      </c>
    </row>
    <row r="20" spans="1:8" x14ac:dyDescent="0.2">
      <c r="A20" s="49" t="s">
        <v>14</v>
      </c>
      <c r="B20" s="42">
        <v>1</v>
      </c>
      <c r="C20" s="42">
        <v>1</v>
      </c>
      <c r="D20" s="42" t="s">
        <v>34</v>
      </c>
      <c r="E20" s="44">
        <v>43</v>
      </c>
      <c r="F20" s="44">
        <v>8.84</v>
      </c>
      <c r="G20" s="44">
        <f t="shared" ref="G20:G36" si="1">E20+F20</f>
        <v>51.84</v>
      </c>
      <c r="H20" s="44">
        <f t="shared" si="0"/>
        <v>557.94925439999997</v>
      </c>
    </row>
    <row r="21" spans="1:8" x14ac:dyDescent="0.2">
      <c r="A21" s="49" t="s">
        <v>15</v>
      </c>
      <c r="B21" s="42">
        <v>1</v>
      </c>
      <c r="C21" s="42">
        <v>1</v>
      </c>
      <c r="D21" s="42" t="s">
        <v>35</v>
      </c>
      <c r="E21" s="44">
        <v>42.09</v>
      </c>
      <c r="F21" s="44">
        <v>8.84</v>
      </c>
      <c r="G21" s="44">
        <v>51</v>
      </c>
      <c r="H21" s="44">
        <f t="shared" si="0"/>
        <v>548.90841</v>
      </c>
    </row>
    <row r="22" spans="1:8" x14ac:dyDescent="0.2">
      <c r="A22" s="49" t="s">
        <v>16</v>
      </c>
      <c r="B22" s="42">
        <v>1</v>
      </c>
      <c r="C22" s="42">
        <v>1</v>
      </c>
      <c r="D22" s="42" t="s">
        <v>36</v>
      </c>
      <c r="E22" s="44">
        <v>43</v>
      </c>
      <c r="F22" s="44">
        <v>8.84</v>
      </c>
      <c r="G22" s="44">
        <f t="shared" si="1"/>
        <v>51.84</v>
      </c>
      <c r="H22" s="44">
        <f t="shared" si="0"/>
        <v>557.94925439999997</v>
      </c>
    </row>
    <row r="23" spans="1:8" x14ac:dyDescent="0.2">
      <c r="A23" s="49" t="s">
        <v>17</v>
      </c>
      <c r="B23" s="42">
        <v>1</v>
      </c>
      <c r="C23" s="42">
        <v>1</v>
      </c>
      <c r="D23" s="42" t="s">
        <v>37</v>
      </c>
      <c r="E23" s="44">
        <v>43</v>
      </c>
      <c r="F23" s="44">
        <v>8.84</v>
      </c>
      <c r="G23" s="44">
        <f t="shared" si="1"/>
        <v>51.84</v>
      </c>
      <c r="H23" s="44">
        <f t="shared" si="0"/>
        <v>557.94925439999997</v>
      </c>
    </row>
    <row r="24" spans="1:8" x14ac:dyDescent="0.2">
      <c r="A24" s="49" t="s">
        <v>18</v>
      </c>
      <c r="B24" s="42">
        <v>1</v>
      </c>
      <c r="C24" s="42">
        <v>1</v>
      </c>
      <c r="D24" s="42" t="s">
        <v>38</v>
      </c>
      <c r="E24" s="44">
        <v>42.09</v>
      </c>
      <c r="F24" s="44">
        <v>8.84</v>
      </c>
      <c r="G24" s="44">
        <v>51</v>
      </c>
      <c r="H24" s="44">
        <f t="shared" si="0"/>
        <v>548.90841</v>
      </c>
    </row>
    <row r="25" spans="1:8" x14ac:dyDescent="0.2">
      <c r="A25" s="49" t="s">
        <v>19</v>
      </c>
      <c r="B25" s="42">
        <v>1</v>
      </c>
      <c r="C25" s="42">
        <v>1</v>
      </c>
      <c r="D25" s="42" t="s">
        <v>39</v>
      </c>
      <c r="E25" s="44">
        <v>42.3</v>
      </c>
      <c r="F25" s="44">
        <v>8.84</v>
      </c>
      <c r="G25" s="44">
        <f t="shared" si="1"/>
        <v>51.14</v>
      </c>
      <c r="H25" s="44">
        <f t="shared" si="0"/>
        <v>550.41521739999996</v>
      </c>
    </row>
    <row r="26" spans="1:8" x14ac:dyDescent="0.2">
      <c r="A26" s="49" t="s">
        <v>20</v>
      </c>
      <c r="B26" s="42">
        <v>1</v>
      </c>
      <c r="C26" s="42">
        <v>1</v>
      </c>
      <c r="D26" s="42" t="s">
        <v>40</v>
      </c>
      <c r="E26" s="44">
        <v>42.09</v>
      </c>
      <c r="F26" s="44">
        <v>8.84</v>
      </c>
      <c r="G26" s="44">
        <v>51</v>
      </c>
      <c r="H26" s="44">
        <f t="shared" si="0"/>
        <v>548.90841</v>
      </c>
    </row>
    <row r="27" spans="1:8" x14ac:dyDescent="0.2">
      <c r="A27" s="49" t="s">
        <v>21</v>
      </c>
      <c r="B27" s="42">
        <v>1</v>
      </c>
      <c r="C27" s="42">
        <v>1</v>
      </c>
      <c r="D27" s="42" t="s">
        <v>41</v>
      </c>
      <c r="E27" s="44">
        <v>42.3</v>
      </c>
      <c r="F27" s="44">
        <v>8.84</v>
      </c>
      <c r="G27" s="44">
        <f t="shared" si="1"/>
        <v>51.14</v>
      </c>
      <c r="H27" s="44">
        <f t="shared" si="0"/>
        <v>550.41521739999996</v>
      </c>
    </row>
    <row r="28" spans="1:8" x14ac:dyDescent="0.2">
      <c r="A28" s="49" t="s">
        <v>22</v>
      </c>
      <c r="B28" s="42">
        <v>1</v>
      </c>
      <c r="C28" s="42">
        <v>1</v>
      </c>
      <c r="D28" s="42" t="s">
        <v>42</v>
      </c>
      <c r="E28" s="44">
        <v>42.3</v>
      </c>
      <c r="F28" s="44">
        <v>8.84</v>
      </c>
      <c r="G28" s="44">
        <f t="shared" si="1"/>
        <v>51.14</v>
      </c>
      <c r="H28" s="44">
        <f t="shared" si="0"/>
        <v>550.41521739999996</v>
      </c>
    </row>
    <row r="29" spans="1:8" x14ac:dyDescent="0.2">
      <c r="A29" s="49" t="s">
        <v>23</v>
      </c>
      <c r="B29" s="42">
        <v>1</v>
      </c>
      <c r="C29" s="42">
        <v>1</v>
      </c>
      <c r="D29" s="42" t="s">
        <v>43</v>
      </c>
      <c r="E29" s="44">
        <v>42.09</v>
      </c>
      <c r="F29" s="44">
        <v>8.84</v>
      </c>
      <c r="G29" s="44">
        <v>51</v>
      </c>
      <c r="H29" s="44">
        <f t="shared" si="0"/>
        <v>548.90841</v>
      </c>
    </row>
    <row r="30" spans="1:8" x14ac:dyDescent="0.2">
      <c r="A30" s="49" t="s">
        <v>24</v>
      </c>
      <c r="B30" s="42">
        <v>1</v>
      </c>
      <c r="C30" s="42">
        <v>1</v>
      </c>
      <c r="D30" s="42" t="s">
        <v>44</v>
      </c>
      <c r="E30" s="44">
        <v>43</v>
      </c>
      <c r="F30" s="44">
        <v>8.84</v>
      </c>
      <c r="G30" s="44">
        <f t="shared" si="1"/>
        <v>51.84</v>
      </c>
      <c r="H30" s="44">
        <f t="shared" si="0"/>
        <v>557.94925439999997</v>
      </c>
    </row>
    <row r="31" spans="1:8" x14ac:dyDescent="0.2">
      <c r="A31" s="49" t="s">
        <v>25</v>
      </c>
      <c r="B31" s="42">
        <v>1</v>
      </c>
      <c r="C31" s="42">
        <v>1</v>
      </c>
      <c r="D31" s="42" t="s">
        <v>45</v>
      </c>
      <c r="E31" s="44">
        <v>42.09</v>
      </c>
      <c r="F31" s="44">
        <v>8.84</v>
      </c>
      <c r="G31" s="44">
        <v>51</v>
      </c>
      <c r="H31" s="44">
        <f t="shared" si="0"/>
        <v>548.90841</v>
      </c>
    </row>
    <row r="32" spans="1:8" x14ac:dyDescent="0.2">
      <c r="A32" s="49" t="s">
        <v>26</v>
      </c>
      <c r="B32" s="42">
        <v>1</v>
      </c>
      <c r="C32" s="42">
        <v>1</v>
      </c>
      <c r="D32" s="42" t="s">
        <v>46</v>
      </c>
      <c r="E32" s="44">
        <v>43</v>
      </c>
      <c r="F32" s="44">
        <v>8.84</v>
      </c>
      <c r="G32" s="44">
        <f t="shared" si="1"/>
        <v>51.84</v>
      </c>
      <c r="H32" s="44">
        <f t="shared" si="0"/>
        <v>557.94925439999997</v>
      </c>
    </row>
    <row r="33" spans="1:10" x14ac:dyDescent="0.2">
      <c r="A33" s="49" t="s">
        <v>27</v>
      </c>
      <c r="B33" s="42">
        <v>1</v>
      </c>
      <c r="C33" s="42">
        <v>1</v>
      </c>
      <c r="D33" s="42" t="s">
        <v>47</v>
      </c>
      <c r="E33" s="44">
        <v>43</v>
      </c>
      <c r="F33" s="44">
        <v>8.84</v>
      </c>
      <c r="G33" s="44">
        <f t="shared" si="1"/>
        <v>51.84</v>
      </c>
      <c r="H33" s="44">
        <f t="shared" si="0"/>
        <v>557.94925439999997</v>
      </c>
      <c r="J33" s="1"/>
    </row>
    <row r="34" spans="1:10" x14ac:dyDescent="0.2">
      <c r="A34" s="49" t="s">
        <v>28</v>
      </c>
      <c r="B34" s="42">
        <v>1</v>
      </c>
      <c r="C34" s="42">
        <v>1</v>
      </c>
      <c r="D34" s="42" t="s">
        <v>48</v>
      </c>
      <c r="E34" s="44">
        <v>42.09</v>
      </c>
      <c r="F34" s="44">
        <v>8.84</v>
      </c>
      <c r="G34" s="44">
        <v>51</v>
      </c>
      <c r="H34" s="44">
        <f t="shared" si="0"/>
        <v>548.90841</v>
      </c>
    </row>
    <row r="35" spans="1:10" x14ac:dyDescent="0.2">
      <c r="A35" s="49" t="s">
        <v>29</v>
      </c>
      <c r="B35" s="42">
        <v>1</v>
      </c>
      <c r="C35" s="42">
        <v>1</v>
      </c>
      <c r="D35" s="42" t="s">
        <v>49</v>
      </c>
      <c r="E35" s="42">
        <v>42.09</v>
      </c>
      <c r="F35" s="44">
        <v>8.84</v>
      </c>
      <c r="G35" s="44">
        <f t="shared" ref="G35" si="2">E35+F35</f>
        <v>50.930000000000007</v>
      </c>
      <c r="H35" s="44">
        <f t="shared" si="0"/>
        <v>548.15500630000008</v>
      </c>
    </row>
    <row r="36" spans="1:10" x14ac:dyDescent="0.2">
      <c r="A36" s="49" t="s">
        <v>31</v>
      </c>
      <c r="B36" s="42">
        <v>1</v>
      </c>
      <c r="C36" s="42">
        <v>1</v>
      </c>
      <c r="D36" s="42" t="s">
        <v>50</v>
      </c>
      <c r="E36" s="42">
        <v>42.09</v>
      </c>
      <c r="F36" s="44">
        <v>8.84</v>
      </c>
      <c r="G36" s="44">
        <f t="shared" si="1"/>
        <v>50.930000000000007</v>
      </c>
      <c r="H36" s="44">
        <f t="shared" si="0"/>
        <v>548.15500630000008</v>
      </c>
    </row>
    <row r="37" spans="1:10" ht="16" thickBot="1" x14ac:dyDescent="0.25">
      <c r="A37" s="50" t="s">
        <v>30</v>
      </c>
      <c r="B37" s="42">
        <v>1</v>
      </c>
      <c r="C37" s="42">
        <v>1</v>
      </c>
      <c r="D37" s="42" t="s">
        <v>51</v>
      </c>
      <c r="E37" s="42">
        <v>66.239999999999995</v>
      </c>
      <c r="F37" s="44">
        <f t="shared" ref="F37" si="3">E37*$D$13</f>
        <v>13.623648398199625</v>
      </c>
      <c r="G37" s="44">
        <v>80.150000000000006</v>
      </c>
      <c r="H37" s="44">
        <f t="shared" si="0"/>
        <v>862.64723650000008</v>
      </c>
    </row>
    <row r="39" spans="1:10" ht="16" thickBot="1" x14ac:dyDescent="0.25"/>
    <row r="40" spans="1:10" ht="46" thickBot="1" x14ac:dyDescent="0.25">
      <c r="B40" s="39" t="s">
        <v>95</v>
      </c>
      <c r="C40" s="39" t="s">
        <v>96</v>
      </c>
      <c r="D40" s="40" t="s">
        <v>97</v>
      </c>
      <c r="E40" s="41" t="s">
        <v>98</v>
      </c>
      <c r="F40" s="41" t="s">
        <v>103</v>
      </c>
      <c r="G40" s="41" t="s">
        <v>99</v>
      </c>
      <c r="H40" s="41" t="s">
        <v>138</v>
      </c>
    </row>
    <row r="41" spans="1:10" x14ac:dyDescent="0.2">
      <c r="A41" s="48" t="s">
        <v>52</v>
      </c>
      <c r="B41" s="42">
        <v>1</v>
      </c>
      <c r="C41" s="42">
        <v>2</v>
      </c>
      <c r="D41" s="42" t="s">
        <v>32</v>
      </c>
      <c r="E41" s="43">
        <v>66.239999999999995</v>
      </c>
      <c r="F41" s="44">
        <v>13.59</v>
      </c>
      <c r="G41" s="44">
        <v>80.150000000000006</v>
      </c>
      <c r="H41" s="44">
        <f t="shared" ref="H41:H60" si="4">G41*10.76291</f>
        <v>862.64723650000008</v>
      </c>
    </row>
    <row r="42" spans="1:10" x14ac:dyDescent="0.2">
      <c r="A42" s="49" t="s">
        <v>53</v>
      </c>
      <c r="B42" s="42">
        <v>1</v>
      </c>
      <c r="C42" s="42">
        <v>2</v>
      </c>
      <c r="D42" s="42" t="s">
        <v>33</v>
      </c>
      <c r="E42" s="44">
        <v>42.09</v>
      </c>
      <c r="F42" s="44">
        <v>8.84</v>
      </c>
      <c r="G42" s="44">
        <v>51</v>
      </c>
      <c r="H42" s="44">
        <f t="shared" si="4"/>
        <v>548.90841</v>
      </c>
    </row>
    <row r="43" spans="1:10" x14ac:dyDescent="0.2">
      <c r="A43" s="49" t="s">
        <v>54</v>
      </c>
      <c r="B43" s="42">
        <v>1</v>
      </c>
      <c r="C43" s="42">
        <v>2</v>
      </c>
      <c r="D43" s="42" t="s">
        <v>34</v>
      </c>
      <c r="E43" s="44">
        <v>43</v>
      </c>
      <c r="F43" s="44">
        <v>8.84</v>
      </c>
      <c r="G43" s="44">
        <f t="shared" ref="G43" si="5">E43+F43</f>
        <v>51.84</v>
      </c>
      <c r="H43" s="44">
        <f t="shared" si="4"/>
        <v>557.94925439999997</v>
      </c>
    </row>
    <row r="44" spans="1:10" x14ac:dyDescent="0.2">
      <c r="A44" s="49" t="s">
        <v>55</v>
      </c>
      <c r="B44" s="42">
        <v>1</v>
      </c>
      <c r="C44" s="42">
        <v>2</v>
      </c>
      <c r="D44" s="42" t="s">
        <v>35</v>
      </c>
      <c r="E44" s="44">
        <v>42.09</v>
      </c>
      <c r="F44" s="44">
        <v>8.84</v>
      </c>
      <c r="G44" s="44">
        <v>51</v>
      </c>
      <c r="H44" s="44">
        <f t="shared" si="4"/>
        <v>548.90841</v>
      </c>
    </row>
    <row r="45" spans="1:10" x14ac:dyDescent="0.2">
      <c r="A45" s="49" t="s">
        <v>56</v>
      </c>
      <c r="B45" s="42">
        <v>1</v>
      </c>
      <c r="C45" s="42">
        <v>2</v>
      </c>
      <c r="D45" s="42" t="s">
        <v>36</v>
      </c>
      <c r="E45" s="44">
        <v>43</v>
      </c>
      <c r="F45" s="44">
        <v>8.84</v>
      </c>
      <c r="G45" s="44">
        <f t="shared" ref="G45:G46" si="6">E45+F45</f>
        <v>51.84</v>
      </c>
      <c r="H45" s="44">
        <f t="shared" si="4"/>
        <v>557.94925439999997</v>
      </c>
    </row>
    <row r="46" spans="1:10" x14ac:dyDescent="0.2">
      <c r="A46" s="49" t="s">
        <v>57</v>
      </c>
      <c r="B46" s="42">
        <v>1</v>
      </c>
      <c r="C46" s="42">
        <v>2</v>
      </c>
      <c r="D46" s="42" t="s">
        <v>37</v>
      </c>
      <c r="E46" s="44">
        <v>43</v>
      </c>
      <c r="F46" s="44">
        <v>8.84</v>
      </c>
      <c r="G46" s="44">
        <f t="shared" si="6"/>
        <v>51.84</v>
      </c>
      <c r="H46" s="44">
        <f t="shared" si="4"/>
        <v>557.94925439999997</v>
      </c>
    </row>
    <row r="47" spans="1:10" x14ac:dyDescent="0.2">
      <c r="A47" s="49" t="s">
        <v>58</v>
      </c>
      <c r="B47" s="42">
        <v>1</v>
      </c>
      <c r="C47" s="42">
        <v>2</v>
      </c>
      <c r="D47" s="42" t="s">
        <v>38</v>
      </c>
      <c r="E47" s="44">
        <v>42.09</v>
      </c>
      <c r="F47" s="44">
        <v>8.84</v>
      </c>
      <c r="G47" s="44">
        <v>51</v>
      </c>
      <c r="H47" s="44">
        <f t="shared" si="4"/>
        <v>548.90841</v>
      </c>
    </row>
    <row r="48" spans="1:10" x14ac:dyDescent="0.2">
      <c r="A48" s="49" t="s">
        <v>59</v>
      </c>
      <c r="B48" s="42">
        <v>1</v>
      </c>
      <c r="C48" s="42">
        <v>2</v>
      </c>
      <c r="D48" s="42" t="s">
        <v>39</v>
      </c>
      <c r="E48" s="44">
        <v>42.3</v>
      </c>
      <c r="F48" s="44">
        <v>8.84</v>
      </c>
      <c r="G48" s="44">
        <f t="shared" ref="G48" si="7">E48+F48</f>
        <v>51.14</v>
      </c>
      <c r="H48" s="44">
        <f t="shared" si="4"/>
        <v>550.41521739999996</v>
      </c>
    </row>
    <row r="49" spans="1:8" x14ac:dyDescent="0.2">
      <c r="A49" s="49" t="s">
        <v>60</v>
      </c>
      <c r="B49" s="42">
        <v>1</v>
      </c>
      <c r="C49" s="42">
        <v>2</v>
      </c>
      <c r="D49" s="42" t="s">
        <v>40</v>
      </c>
      <c r="E49" s="44">
        <v>42.09</v>
      </c>
      <c r="F49" s="44">
        <v>8.84</v>
      </c>
      <c r="G49" s="44">
        <v>51</v>
      </c>
      <c r="H49" s="44">
        <f t="shared" si="4"/>
        <v>548.90841</v>
      </c>
    </row>
    <row r="50" spans="1:8" x14ac:dyDescent="0.2">
      <c r="A50" s="49" t="s">
        <v>61</v>
      </c>
      <c r="B50" s="42">
        <v>1</v>
      </c>
      <c r="C50" s="42">
        <v>2</v>
      </c>
      <c r="D50" s="42" t="s">
        <v>41</v>
      </c>
      <c r="E50" s="44">
        <v>42.3</v>
      </c>
      <c r="F50" s="44">
        <v>8.84</v>
      </c>
      <c r="G50" s="44">
        <f t="shared" ref="G50:G51" si="8">E50+F50</f>
        <v>51.14</v>
      </c>
      <c r="H50" s="44">
        <f t="shared" si="4"/>
        <v>550.41521739999996</v>
      </c>
    </row>
    <row r="51" spans="1:8" x14ac:dyDescent="0.2">
      <c r="A51" s="49" t="s">
        <v>62</v>
      </c>
      <c r="B51" s="42">
        <v>1</v>
      </c>
      <c r="C51" s="42">
        <v>2</v>
      </c>
      <c r="D51" s="42" t="s">
        <v>42</v>
      </c>
      <c r="E51" s="44">
        <v>42.3</v>
      </c>
      <c r="F51" s="44">
        <v>8.84</v>
      </c>
      <c r="G51" s="44">
        <f t="shared" si="8"/>
        <v>51.14</v>
      </c>
      <c r="H51" s="44">
        <f t="shared" si="4"/>
        <v>550.41521739999996</v>
      </c>
    </row>
    <row r="52" spans="1:8" x14ac:dyDescent="0.2">
      <c r="A52" s="49" t="s">
        <v>63</v>
      </c>
      <c r="B52" s="42">
        <v>1</v>
      </c>
      <c r="C52" s="42">
        <v>2</v>
      </c>
      <c r="D52" s="42" t="s">
        <v>43</v>
      </c>
      <c r="E52" s="44">
        <v>42.09</v>
      </c>
      <c r="F52" s="44">
        <v>8.84</v>
      </c>
      <c r="G52" s="44">
        <v>51</v>
      </c>
      <c r="H52" s="44">
        <f t="shared" si="4"/>
        <v>548.90841</v>
      </c>
    </row>
    <row r="53" spans="1:8" x14ac:dyDescent="0.2">
      <c r="A53" s="49" t="s">
        <v>64</v>
      </c>
      <c r="B53" s="42">
        <v>1</v>
      </c>
      <c r="C53" s="42">
        <v>2</v>
      </c>
      <c r="D53" s="42" t="s">
        <v>44</v>
      </c>
      <c r="E53" s="44">
        <v>43</v>
      </c>
      <c r="F53" s="44">
        <v>8.84</v>
      </c>
      <c r="G53" s="44">
        <f t="shared" ref="G53" si="9">E53+F53</f>
        <v>51.84</v>
      </c>
      <c r="H53" s="44">
        <f t="shared" si="4"/>
        <v>557.94925439999997</v>
      </c>
    </row>
    <row r="54" spans="1:8" x14ac:dyDescent="0.2">
      <c r="A54" s="49" t="s">
        <v>65</v>
      </c>
      <c r="B54" s="42">
        <v>1</v>
      </c>
      <c r="C54" s="42">
        <v>2</v>
      </c>
      <c r="D54" s="42" t="s">
        <v>45</v>
      </c>
      <c r="E54" s="44">
        <v>42.09</v>
      </c>
      <c r="F54" s="44">
        <v>8.84</v>
      </c>
      <c r="G54" s="44">
        <v>51</v>
      </c>
      <c r="H54" s="44">
        <f t="shared" si="4"/>
        <v>548.90841</v>
      </c>
    </row>
    <row r="55" spans="1:8" x14ac:dyDescent="0.2">
      <c r="A55" s="49" t="s">
        <v>66</v>
      </c>
      <c r="B55" s="42">
        <v>1</v>
      </c>
      <c r="C55" s="42">
        <v>2</v>
      </c>
      <c r="D55" s="42" t="s">
        <v>46</v>
      </c>
      <c r="E55" s="44">
        <v>43</v>
      </c>
      <c r="F55" s="44">
        <v>8.84</v>
      </c>
      <c r="G55" s="44">
        <f t="shared" ref="G55:G56" si="10">E55+F55</f>
        <v>51.84</v>
      </c>
      <c r="H55" s="44">
        <f t="shared" si="4"/>
        <v>557.94925439999997</v>
      </c>
    </row>
    <row r="56" spans="1:8" x14ac:dyDescent="0.2">
      <c r="A56" s="49" t="s">
        <v>67</v>
      </c>
      <c r="B56" s="42">
        <v>1</v>
      </c>
      <c r="C56" s="42">
        <v>2</v>
      </c>
      <c r="D56" s="42" t="s">
        <v>47</v>
      </c>
      <c r="E56" s="44">
        <v>43</v>
      </c>
      <c r="F56" s="44">
        <v>8.84</v>
      </c>
      <c r="G56" s="44">
        <f t="shared" si="10"/>
        <v>51.84</v>
      </c>
      <c r="H56" s="44">
        <f t="shared" si="4"/>
        <v>557.94925439999997</v>
      </c>
    </row>
    <row r="57" spans="1:8" x14ac:dyDescent="0.2">
      <c r="A57" s="49" t="s">
        <v>68</v>
      </c>
      <c r="B57" s="42">
        <v>1</v>
      </c>
      <c r="C57" s="42">
        <v>2</v>
      </c>
      <c r="D57" s="42" t="s">
        <v>48</v>
      </c>
      <c r="E57" s="44">
        <v>42.09</v>
      </c>
      <c r="F57" s="44">
        <v>8.84</v>
      </c>
      <c r="G57" s="44">
        <v>51</v>
      </c>
      <c r="H57" s="44">
        <f t="shared" si="4"/>
        <v>548.90841</v>
      </c>
    </row>
    <row r="58" spans="1:8" x14ac:dyDescent="0.2">
      <c r="A58" s="49" t="s">
        <v>69</v>
      </c>
      <c r="B58" s="42">
        <v>1</v>
      </c>
      <c r="C58" s="42">
        <v>2</v>
      </c>
      <c r="D58" s="42" t="s">
        <v>49</v>
      </c>
      <c r="E58" s="42">
        <v>42.09</v>
      </c>
      <c r="F58" s="44">
        <v>8.84</v>
      </c>
      <c r="G58" s="44">
        <f t="shared" ref="G58:G59" si="11">E58+F58</f>
        <v>50.930000000000007</v>
      </c>
      <c r="H58" s="44">
        <f t="shared" si="4"/>
        <v>548.15500630000008</v>
      </c>
    </row>
    <row r="59" spans="1:8" x14ac:dyDescent="0.2">
      <c r="A59" s="49" t="s">
        <v>70</v>
      </c>
      <c r="B59" s="42">
        <v>1</v>
      </c>
      <c r="C59" s="42">
        <v>2</v>
      </c>
      <c r="D59" s="42" t="s">
        <v>50</v>
      </c>
      <c r="E59" s="42">
        <v>42.09</v>
      </c>
      <c r="F59" s="44">
        <v>8.84</v>
      </c>
      <c r="G59" s="44">
        <f t="shared" si="11"/>
        <v>50.930000000000007</v>
      </c>
      <c r="H59" s="44">
        <f t="shared" si="4"/>
        <v>548.15500630000008</v>
      </c>
    </row>
    <row r="60" spans="1:8" ht="16" thickBot="1" x14ac:dyDescent="0.25">
      <c r="A60" s="50" t="s">
        <v>71</v>
      </c>
      <c r="B60" s="42">
        <v>1</v>
      </c>
      <c r="C60" s="42">
        <v>2</v>
      </c>
      <c r="D60" s="42" t="s">
        <v>51</v>
      </c>
      <c r="E60" s="42">
        <v>66.239999999999995</v>
      </c>
      <c r="F60" s="44">
        <f t="shared" ref="F60" si="12">E60*$D$13</f>
        <v>13.623648398199625</v>
      </c>
      <c r="G60" s="44">
        <v>80.150000000000006</v>
      </c>
      <c r="H60" s="44">
        <f t="shared" si="4"/>
        <v>862.64723650000008</v>
      </c>
    </row>
    <row r="62" spans="1:8" ht="16" thickBot="1" x14ac:dyDescent="0.25"/>
    <row r="63" spans="1:8" ht="46" thickBot="1" x14ac:dyDescent="0.25">
      <c r="B63" s="39" t="s">
        <v>95</v>
      </c>
      <c r="C63" s="39" t="s">
        <v>96</v>
      </c>
      <c r="D63" s="40" t="s">
        <v>97</v>
      </c>
      <c r="E63" s="41" t="s">
        <v>98</v>
      </c>
      <c r="F63" s="41" t="s">
        <v>135</v>
      </c>
      <c r="G63" s="41" t="s">
        <v>99</v>
      </c>
      <c r="H63" s="41" t="s">
        <v>139</v>
      </c>
    </row>
    <row r="64" spans="1:8" x14ac:dyDescent="0.2">
      <c r="A64" s="48" t="s">
        <v>72</v>
      </c>
      <c r="B64" s="42">
        <v>1</v>
      </c>
      <c r="C64" s="42">
        <v>3</v>
      </c>
      <c r="D64" s="42" t="s">
        <v>32</v>
      </c>
      <c r="E64" s="43">
        <v>66.239999999999995</v>
      </c>
      <c r="F64" s="44">
        <v>13.59</v>
      </c>
      <c r="G64" s="44">
        <v>80.150000000000006</v>
      </c>
      <c r="H64" s="44">
        <f t="shared" ref="H64:H83" si="13">G64*10.76291</f>
        <v>862.64723650000008</v>
      </c>
    </row>
    <row r="65" spans="1:8" x14ac:dyDescent="0.2">
      <c r="A65" s="49" t="s">
        <v>73</v>
      </c>
      <c r="B65" s="42">
        <v>1</v>
      </c>
      <c r="C65" s="42">
        <v>3</v>
      </c>
      <c r="D65" s="42" t="s">
        <v>33</v>
      </c>
      <c r="E65" s="44">
        <v>42.09</v>
      </c>
      <c r="F65" s="44">
        <v>8.84</v>
      </c>
      <c r="G65" s="44">
        <v>51</v>
      </c>
      <c r="H65" s="44">
        <f t="shared" si="13"/>
        <v>548.90841</v>
      </c>
    </row>
    <row r="66" spans="1:8" x14ac:dyDescent="0.2">
      <c r="A66" s="49" t="s">
        <v>74</v>
      </c>
      <c r="B66" s="42">
        <v>1</v>
      </c>
      <c r="C66" s="42">
        <v>3</v>
      </c>
      <c r="D66" s="42" t="s">
        <v>34</v>
      </c>
      <c r="E66" s="44">
        <v>43</v>
      </c>
      <c r="F66" s="44">
        <v>8.84</v>
      </c>
      <c r="G66" s="44">
        <f t="shared" ref="G66" si="14">E66+F66</f>
        <v>51.84</v>
      </c>
      <c r="H66" s="44">
        <f t="shared" si="13"/>
        <v>557.94925439999997</v>
      </c>
    </row>
    <row r="67" spans="1:8" x14ac:dyDescent="0.2">
      <c r="A67" s="49" t="s">
        <v>75</v>
      </c>
      <c r="B67" s="42">
        <v>1</v>
      </c>
      <c r="C67" s="42">
        <v>3</v>
      </c>
      <c r="D67" s="42" t="s">
        <v>35</v>
      </c>
      <c r="E67" s="44">
        <v>42.09</v>
      </c>
      <c r="F67" s="44">
        <v>8.84</v>
      </c>
      <c r="G67" s="44">
        <v>51</v>
      </c>
      <c r="H67" s="44">
        <f t="shared" si="13"/>
        <v>548.90841</v>
      </c>
    </row>
    <row r="68" spans="1:8" x14ac:dyDescent="0.2">
      <c r="A68" s="49" t="s">
        <v>76</v>
      </c>
      <c r="B68" s="42">
        <v>1</v>
      </c>
      <c r="C68" s="42">
        <v>3</v>
      </c>
      <c r="D68" s="42" t="s">
        <v>36</v>
      </c>
      <c r="E68" s="44">
        <v>43</v>
      </c>
      <c r="F68" s="44">
        <v>8.84</v>
      </c>
      <c r="G68" s="44">
        <f t="shared" ref="G68:G69" si="15">E68+F68</f>
        <v>51.84</v>
      </c>
      <c r="H68" s="44">
        <f t="shared" si="13"/>
        <v>557.94925439999997</v>
      </c>
    </row>
    <row r="69" spans="1:8" x14ac:dyDescent="0.2">
      <c r="A69" s="49" t="s">
        <v>77</v>
      </c>
      <c r="B69" s="42">
        <v>1</v>
      </c>
      <c r="C69" s="42">
        <v>3</v>
      </c>
      <c r="D69" s="42" t="s">
        <v>37</v>
      </c>
      <c r="E69" s="44">
        <v>43</v>
      </c>
      <c r="F69" s="44">
        <v>8.84</v>
      </c>
      <c r="G69" s="44">
        <f t="shared" si="15"/>
        <v>51.84</v>
      </c>
      <c r="H69" s="44">
        <f t="shared" si="13"/>
        <v>557.94925439999997</v>
      </c>
    </row>
    <row r="70" spans="1:8" x14ac:dyDescent="0.2">
      <c r="A70" s="49" t="s">
        <v>78</v>
      </c>
      <c r="B70" s="42">
        <v>1</v>
      </c>
      <c r="C70" s="42">
        <v>3</v>
      </c>
      <c r="D70" s="42" t="s">
        <v>38</v>
      </c>
      <c r="E70" s="44">
        <v>42.09</v>
      </c>
      <c r="F70" s="44">
        <v>8.84</v>
      </c>
      <c r="G70" s="44">
        <v>51</v>
      </c>
      <c r="H70" s="44">
        <f t="shared" si="13"/>
        <v>548.90841</v>
      </c>
    </row>
    <row r="71" spans="1:8" x14ac:dyDescent="0.2">
      <c r="A71" s="49" t="s">
        <v>79</v>
      </c>
      <c r="B71" s="42">
        <v>1</v>
      </c>
      <c r="C71" s="42">
        <v>3</v>
      </c>
      <c r="D71" s="42" t="s">
        <v>39</v>
      </c>
      <c r="E71" s="44">
        <v>42.3</v>
      </c>
      <c r="F71" s="44">
        <v>8.84</v>
      </c>
      <c r="G71" s="44">
        <f t="shared" ref="G71" si="16">E71+F71</f>
        <v>51.14</v>
      </c>
      <c r="H71" s="44">
        <f t="shared" si="13"/>
        <v>550.41521739999996</v>
      </c>
    </row>
    <row r="72" spans="1:8" x14ac:dyDescent="0.2">
      <c r="A72" s="49" t="s">
        <v>80</v>
      </c>
      <c r="B72" s="42">
        <v>1</v>
      </c>
      <c r="C72" s="42">
        <v>3</v>
      </c>
      <c r="D72" s="42" t="s">
        <v>40</v>
      </c>
      <c r="E72" s="44">
        <v>42.09</v>
      </c>
      <c r="F72" s="44">
        <v>8.84</v>
      </c>
      <c r="G72" s="44">
        <v>51</v>
      </c>
      <c r="H72" s="44">
        <f t="shared" si="13"/>
        <v>548.90841</v>
      </c>
    </row>
    <row r="73" spans="1:8" x14ac:dyDescent="0.2">
      <c r="A73" s="49" t="s">
        <v>81</v>
      </c>
      <c r="B73" s="42">
        <v>1</v>
      </c>
      <c r="C73" s="42">
        <v>3</v>
      </c>
      <c r="D73" s="42" t="s">
        <v>41</v>
      </c>
      <c r="E73" s="44">
        <v>42.3</v>
      </c>
      <c r="F73" s="44">
        <v>8.84</v>
      </c>
      <c r="G73" s="44">
        <f t="shared" ref="G73:G74" si="17">E73+F73</f>
        <v>51.14</v>
      </c>
      <c r="H73" s="44">
        <f t="shared" si="13"/>
        <v>550.41521739999996</v>
      </c>
    </row>
    <row r="74" spans="1:8" x14ac:dyDescent="0.2">
      <c r="A74" s="49" t="s">
        <v>82</v>
      </c>
      <c r="B74" s="42">
        <v>1</v>
      </c>
      <c r="C74" s="42">
        <v>3</v>
      </c>
      <c r="D74" s="42" t="s">
        <v>42</v>
      </c>
      <c r="E74" s="44">
        <v>42.3</v>
      </c>
      <c r="F74" s="44">
        <v>8.84</v>
      </c>
      <c r="G74" s="44">
        <f t="shared" si="17"/>
        <v>51.14</v>
      </c>
      <c r="H74" s="44">
        <f t="shared" si="13"/>
        <v>550.41521739999996</v>
      </c>
    </row>
    <row r="75" spans="1:8" x14ac:dyDescent="0.2">
      <c r="A75" s="49" t="s">
        <v>83</v>
      </c>
      <c r="B75" s="42">
        <v>1</v>
      </c>
      <c r="C75" s="42">
        <v>3</v>
      </c>
      <c r="D75" s="42" t="s">
        <v>43</v>
      </c>
      <c r="E75" s="44">
        <v>42.09</v>
      </c>
      <c r="F75" s="44">
        <v>8.84</v>
      </c>
      <c r="G75" s="44">
        <v>51</v>
      </c>
      <c r="H75" s="44">
        <f t="shared" si="13"/>
        <v>548.90841</v>
      </c>
    </row>
    <row r="76" spans="1:8" x14ac:dyDescent="0.2">
      <c r="A76" s="49" t="s">
        <v>84</v>
      </c>
      <c r="B76" s="42">
        <v>1</v>
      </c>
      <c r="C76" s="42">
        <v>3</v>
      </c>
      <c r="D76" s="42" t="s">
        <v>44</v>
      </c>
      <c r="E76" s="44">
        <v>43</v>
      </c>
      <c r="F76" s="44">
        <v>8.84</v>
      </c>
      <c r="G76" s="44">
        <f t="shared" ref="G76" si="18">E76+F76</f>
        <v>51.84</v>
      </c>
      <c r="H76" s="44">
        <f t="shared" si="13"/>
        <v>557.94925439999997</v>
      </c>
    </row>
    <row r="77" spans="1:8" x14ac:dyDescent="0.2">
      <c r="A77" s="49" t="s">
        <v>85</v>
      </c>
      <c r="B77" s="42">
        <v>1</v>
      </c>
      <c r="C77" s="42">
        <v>3</v>
      </c>
      <c r="D77" s="42" t="s">
        <v>45</v>
      </c>
      <c r="E77" s="44">
        <v>42.09</v>
      </c>
      <c r="F77" s="44">
        <v>8.84</v>
      </c>
      <c r="G77" s="44">
        <v>51</v>
      </c>
      <c r="H77" s="44">
        <f t="shared" si="13"/>
        <v>548.90841</v>
      </c>
    </row>
    <row r="78" spans="1:8" x14ac:dyDescent="0.2">
      <c r="A78" s="49" t="s">
        <v>86</v>
      </c>
      <c r="B78" s="42">
        <v>1</v>
      </c>
      <c r="C78" s="42">
        <v>3</v>
      </c>
      <c r="D78" s="42" t="s">
        <v>46</v>
      </c>
      <c r="E78" s="44">
        <v>43</v>
      </c>
      <c r="F78" s="44">
        <v>8.84</v>
      </c>
      <c r="G78" s="44">
        <f t="shared" ref="G78:G79" si="19">E78+F78</f>
        <v>51.84</v>
      </c>
      <c r="H78" s="44">
        <f t="shared" si="13"/>
        <v>557.94925439999997</v>
      </c>
    </row>
    <row r="79" spans="1:8" x14ac:dyDescent="0.2">
      <c r="A79" s="49" t="s">
        <v>87</v>
      </c>
      <c r="B79" s="42">
        <v>1</v>
      </c>
      <c r="C79" s="42">
        <v>3</v>
      </c>
      <c r="D79" s="42" t="s">
        <v>47</v>
      </c>
      <c r="E79" s="44">
        <v>43</v>
      </c>
      <c r="F79" s="44">
        <v>8.84</v>
      </c>
      <c r="G79" s="44">
        <f t="shared" si="19"/>
        <v>51.84</v>
      </c>
      <c r="H79" s="44">
        <f t="shared" si="13"/>
        <v>557.94925439999997</v>
      </c>
    </row>
    <row r="80" spans="1:8" x14ac:dyDescent="0.2">
      <c r="A80" s="49" t="s">
        <v>88</v>
      </c>
      <c r="B80" s="42">
        <v>1</v>
      </c>
      <c r="C80" s="42">
        <v>3</v>
      </c>
      <c r="D80" s="42" t="s">
        <v>48</v>
      </c>
      <c r="E80" s="44">
        <v>42.09</v>
      </c>
      <c r="F80" s="44">
        <v>8.84</v>
      </c>
      <c r="G80" s="44">
        <v>51</v>
      </c>
      <c r="H80" s="44">
        <f t="shared" si="13"/>
        <v>548.90841</v>
      </c>
    </row>
    <row r="81" spans="1:8" x14ac:dyDescent="0.2">
      <c r="A81" s="49" t="s">
        <v>89</v>
      </c>
      <c r="B81" s="42">
        <v>1</v>
      </c>
      <c r="C81" s="42">
        <v>3</v>
      </c>
      <c r="D81" s="42" t="s">
        <v>49</v>
      </c>
      <c r="E81" s="42">
        <v>42.09</v>
      </c>
      <c r="F81" s="44">
        <v>8.84</v>
      </c>
      <c r="G81" s="44">
        <f t="shared" ref="G81:G82" si="20">E81+F81</f>
        <v>50.930000000000007</v>
      </c>
      <c r="H81" s="44">
        <f t="shared" si="13"/>
        <v>548.15500630000008</v>
      </c>
    </row>
    <row r="82" spans="1:8" x14ac:dyDescent="0.2">
      <c r="A82" s="49" t="s">
        <v>90</v>
      </c>
      <c r="B82" s="42">
        <v>1</v>
      </c>
      <c r="C82" s="42">
        <v>3</v>
      </c>
      <c r="D82" s="42" t="s">
        <v>50</v>
      </c>
      <c r="E82" s="42">
        <v>42.09</v>
      </c>
      <c r="F82" s="44">
        <v>8.84</v>
      </c>
      <c r="G82" s="44">
        <f t="shared" si="20"/>
        <v>50.930000000000007</v>
      </c>
      <c r="H82" s="44">
        <f t="shared" si="13"/>
        <v>548.15500630000008</v>
      </c>
    </row>
    <row r="83" spans="1:8" ht="16" thickBot="1" x14ac:dyDescent="0.25">
      <c r="A83" s="50" t="s">
        <v>91</v>
      </c>
      <c r="B83" s="42">
        <v>1</v>
      </c>
      <c r="C83" s="42">
        <v>3</v>
      </c>
      <c r="D83" s="42" t="s">
        <v>51</v>
      </c>
      <c r="E83" s="42">
        <v>66.239999999999995</v>
      </c>
      <c r="F83" s="44">
        <f t="shared" ref="F83" si="21">E83*$D$13</f>
        <v>13.623648398199625</v>
      </c>
      <c r="G83" s="44">
        <v>80.150000000000006</v>
      </c>
      <c r="H83" s="44">
        <f t="shared" si="13"/>
        <v>862.64723650000008</v>
      </c>
    </row>
    <row r="86" spans="1:8" ht="16" thickBot="1" x14ac:dyDescent="0.25"/>
    <row r="87" spans="1:8" ht="16" thickBot="1" x14ac:dyDescent="0.25">
      <c r="A87" s="51" t="s">
        <v>100</v>
      </c>
      <c r="B87" s="52"/>
      <c r="C87" s="52"/>
      <c r="D87" s="52"/>
      <c r="E87" s="52"/>
      <c r="F87" s="52"/>
      <c r="G87" s="27"/>
    </row>
    <row r="88" spans="1:8" ht="16" thickBot="1" x14ac:dyDescent="0.25"/>
    <row r="89" spans="1:8" ht="46" thickBot="1" x14ac:dyDescent="0.25">
      <c r="A89" s="2"/>
      <c r="B89" s="8" t="s">
        <v>0</v>
      </c>
      <c r="C89" s="23" t="s">
        <v>136</v>
      </c>
      <c r="D89" s="24" t="s">
        <v>137</v>
      </c>
    </row>
    <row r="90" spans="1:8" x14ac:dyDescent="0.2">
      <c r="A90" s="4" t="s">
        <v>105</v>
      </c>
      <c r="B90" s="16">
        <v>28</v>
      </c>
      <c r="C90" s="26">
        <v>43.41</v>
      </c>
      <c r="D90" s="5">
        <f>B90*C90</f>
        <v>1215.48</v>
      </c>
    </row>
    <row r="91" spans="1:8" x14ac:dyDescent="0.2">
      <c r="A91" s="34" t="s">
        <v>104</v>
      </c>
      <c r="B91" s="17">
        <v>4</v>
      </c>
      <c r="C91" s="20">
        <v>66.819999999999993</v>
      </c>
      <c r="D91" s="6">
        <f>B91*C91</f>
        <v>267.27999999999997</v>
      </c>
    </row>
    <row r="92" spans="1:8" ht="16" thickBot="1" x14ac:dyDescent="0.25">
      <c r="A92" s="35" t="s">
        <v>101</v>
      </c>
      <c r="B92" s="18">
        <v>4</v>
      </c>
      <c r="C92" s="20">
        <v>112.83</v>
      </c>
      <c r="D92" s="6">
        <f>B92*C92</f>
        <v>451.32</v>
      </c>
    </row>
    <row r="93" spans="1:8" ht="16" thickBot="1" x14ac:dyDescent="0.25">
      <c r="A93" s="7" t="s">
        <v>11</v>
      </c>
      <c r="B93" s="19">
        <f>B90+B91+B92</f>
        <v>36</v>
      </c>
      <c r="C93" s="21">
        <f>C90+C91+C92</f>
        <v>223.06</v>
      </c>
      <c r="D93" s="12">
        <f>D90+D91+D92</f>
        <v>1934.08</v>
      </c>
    </row>
    <row r="94" spans="1:8" ht="16" thickBot="1" x14ac:dyDescent="0.25">
      <c r="B94" s="3"/>
      <c r="C94" s="10"/>
      <c r="D94" s="11"/>
    </row>
    <row r="95" spans="1:8" ht="31" thickBot="1" x14ac:dyDescent="0.25">
      <c r="A95" s="9" t="s">
        <v>94</v>
      </c>
      <c r="D95" s="22">
        <v>184.34</v>
      </c>
    </row>
    <row r="96" spans="1:8" ht="31" thickBot="1" x14ac:dyDescent="0.25">
      <c r="A96" s="25" t="s">
        <v>93</v>
      </c>
      <c r="D96" s="13">
        <f>D93+D95</f>
        <v>2118.42</v>
      </c>
      <c r="F96" s="28"/>
    </row>
    <row r="97" spans="1:8" ht="16" thickBot="1" x14ac:dyDescent="0.25">
      <c r="A97" s="7" t="s">
        <v>102</v>
      </c>
      <c r="C97" t="s">
        <v>106</v>
      </c>
      <c r="D97" s="15">
        <f>D95/D93</f>
        <v>9.5311465916611521E-2</v>
      </c>
    </row>
    <row r="100" spans="1:8" ht="16" thickBot="1" x14ac:dyDescent="0.25"/>
    <row r="101" spans="1:8" ht="61" thickBot="1" x14ac:dyDescent="0.25">
      <c r="B101" s="39" t="s">
        <v>95</v>
      </c>
      <c r="C101" s="39" t="s">
        <v>96</v>
      </c>
      <c r="D101" s="40" t="s">
        <v>97</v>
      </c>
      <c r="E101" s="41" t="s">
        <v>98</v>
      </c>
      <c r="F101" s="41" t="s">
        <v>103</v>
      </c>
      <c r="G101" s="41" t="s">
        <v>99</v>
      </c>
      <c r="H101" s="41" t="s">
        <v>140</v>
      </c>
    </row>
    <row r="102" spans="1:8" x14ac:dyDescent="0.2">
      <c r="A102" s="36" t="s">
        <v>148</v>
      </c>
      <c r="B102" s="42">
        <v>3</v>
      </c>
      <c r="C102" s="42">
        <v>1</v>
      </c>
      <c r="D102" s="42" t="s">
        <v>2</v>
      </c>
      <c r="E102" s="43">
        <v>112.83</v>
      </c>
      <c r="F102" s="44">
        <f>E102*$D$97</f>
        <v>10.753992699371278</v>
      </c>
      <c r="G102" s="44">
        <f>E102+F102</f>
        <v>123.58399269937128</v>
      </c>
      <c r="H102" s="44">
        <f t="shared" ref="H102:H110" si="22">G102*10.76291</f>
        <v>1330.1233908639902</v>
      </c>
    </row>
    <row r="103" spans="1:8" x14ac:dyDescent="0.2">
      <c r="A103" s="37" t="s">
        <v>107</v>
      </c>
      <c r="B103" s="42">
        <v>3</v>
      </c>
      <c r="C103" s="42">
        <v>1</v>
      </c>
      <c r="D103" s="42" t="s">
        <v>3</v>
      </c>
      <c r="E103" s="44">
        <v>43.41</v>
      </c>
      <c r="F103" s="44">
        <f t="shared" ref="F103:F110" si="23">E103*$D$97</f>
        <v>4.1374707354401057</v>
      </c>
      <c r="G103" s="44">
        <f t="shared" ref="G103:G110" si="24">E103+F103</f>
        <v>47.5474707354401</v>
      </c>
      <c r="H103" s="44">
        <f t="shared" si="22"/>
        <v>511.74914825317558</v>
      </c>
    </row>
    <row r="104" spans="1:8" x14ac:dyDescent="0.2">
      <c r="A104" s="37" t="s">
        <v>108</v>
      </c>
      <c r="B104" s="42">
        <v>3</v>
      </c>
      <c r="C104" s="42">
        <v>1</v>
      </c>
      <c r="D104" s="42" t="s">
        <v>4</v>
      </c>
      <c r="E104" s="44">
        <v>43.41</v>
      </c>
      <c r="F104" s="44">
        <f t="shared" si="23"/>
        <v>4.1374707354401057</v>
      </c>
      <c r="G104" s="44">
        <f t="shared" si="24"/>
        <v>47.5474707354401</v>
      </c>
      <c r="H104" s="44">
        <f t="shared" si="22"/>
        <v>511.74914825317558</v>
      </c>
    </row>
    <row r="105" spans="1:8" x14ac:dyDescent="0.2">
      <c r="A105" s="37" t="s">
        <v>109</v>
      </c>
      <c r="B105" s="42">
        <v>3</v>
      </c>
      <c r="C105" s="42">
        <v>1</v>
      </c>
      <c r="D105" s="42" t="s">
        <v>5</v>
      </c>
      <c r="E105" s="44">
        <v>43.41</v>
      </c>
      <c r="F105" s="44">
        <f t="shared" si="23"/>
        <v>4.1374707354401057</v>
      </c>
      <c r="G105" s="44">
        <f t="shared" si="24"/>
        <v>47.5474707354401</v>
      </c>
      <c r="H105" s="44">
        <f t="shared" si="22"/>
        <v>511.74914825317558</v>
      </c>
    </row>
    <row r="106" spans="1:8" x14ac:dyDescent="0.2">
      <c r="A106" s="37" t="s">
        <v>110</v>
      </c>
      <c r="B106" s="42">
        <v>3</v>
      </c>
      <c r="C106" s="42">
        <v>1</v>
      </c>
      <c r="D106" s="42" t="s">
        <v>6</v>
      </c>
      <c r="E106" s="44">
        <v>43.41</v>
      </c>
      <c r="F106" s="44">
        <f t="shared" si="23"/>
        <v>4.1374707354401057</v>
      </c>
      <c r="G106" s="44">
        <f t="shared" si="24"/>
        <v>47.5474707354401</v>
      </c>
      <c r="H106" s="44">
        <f t="shared" si="22"/>
        <v>511.74914825317558</v>
      </c>
    </row>
    <row r="107" spans="1:8" x14ac:dyDescent="0.2">
      <c r="A107" s="37" t="s">
        <v>111</v>
      </c>
      <c r="B107" s="42">
        <v>3</v>
      </c>
      <c r="C107" s="42">
        <v>1</v>
      </c>
      <c r="D107" s="42" t="s">
        <v>7</v>
      </c>
      <c r="E107" s="44">
        <v>43.41</v>
      </c>
      <c r="F107" s="44">
        <f t="shared" si="23"/>
        <v>4.1374707354401057</v>
      </c>
      <c r="G107" s="44">
        <f t="shared" si="24"/>
        <v>47.5474707354401</v>
      </c>
      <c r="H107" s="44">
        <f t="shared" si="22"/>
        <v>511.74914825317558</v>
      </c>
    </row>
    <row r="108" spans="1:8" x14ac:dyDescent="0.2">
      <c r="A108" s="37" t="s">
        <v>112</v>
      </c>
      <c r="B108" s="42">
        <v>3</v>
      </c>
      <c r="C108" s="42">
        <v>1</v>
      </c>
      <c r="D108" s="42" t="s">
        <v>8</v>
      </c>
      <c r="E108" s="44">
        <v>43.41</v>
      </c>
      <c r="F108" s="44">
        <f t="shared" si="23"/>
        <v>4.1374707354401057</v>
      </c>
      <c r="G108" s="44">
        <f t="shared" si="24"/>
        <v>47.5474707354401</v>
      </c>
      <c r="H108" s="44">
        <f t="shared" si="22"/>
        <v>511.74914825317558</v>
      </c>
    </row>
    <row r="109" spans="1:8" x14ac:dyDescent="0.2">
      <c r="A109" s="37" t="s">
        <v>113</v>
      </c>
      <c r="B109" s="42">
        <v>3</v>
      </c>
      <c r="C109" s="42">
        <v>1</v>
      </c>
      <c r="D109" s="42" t="s">
        <v>9</v>
      </c>
      <c r="E109" s="44">
        <v>43.41</v>
      </c>
      <c r="F109" s="44">
        <f t="shared" si="23"/>
        <v>4.1374707354401057</v>
      </c>
      <c r="G109" s="44">
        <f t="shared" si="24"/>
        <v>47.5474707354401</v>
      </c>
      <c r="H109" s="44">
        <f t="shared" si="22"/>
        <v>511.74914825317558</v>
      </c>
    </row>
    <row r="110" spans="1:8" ht="16" thickBot="1" x14ac:dyDescent="0.25">
      <c r="A110" s="38" t="s">
        <v>147</v>
      </c>
      <c r="B110" s="42">
        <v>3</v>
      </c>
      <c r="C110" s="42">
        <v>1</v>
      </c>
      <c r="D110" s="42" t="s">
        <v>10</v>
      </c>
      <c r="E110" s="44">
        <v>66.819999999999993</v>
      </c>
      <c r="F110" s="44">
        <f t="shared" si="23"/>
        <v>6.3687121525479808</v>
      </c>
      <c r="G110" s="44">
        <f t="shared" si="24"/>
        <v>73.188712152547978</v>
      </c>
      <c r="H110" s="44">
        <f t="shared" si="22"/>
        <v>787.72352191378013</v>
      </c>
    </row>
    <row r="111" spans="1:8" x14ac:dyDescent="0.2">
      <c r="A111" s="33"/>
      <c r="B111" s="45"/>
      <c r="C111" s="45"/>
      <c r="D111" s="45"/>
      <c r="E111" s="46"/>
      <c r="F111" s="47"/>
      <c r="G111" s="47"/>
    </row>
    <row r="112" spans="1:8" ht="16" thickBot="1" x14ac:dyDescent="0.25">
      <c r="A112" s="29"/>
      <c r="B112" s="30"/>
      <c r="C112" s="30"/>
      <c r="D112" s="30"/>
      <c r="E112" s="31"/>
      <c r="F112" s="32"/>
      <c r="G112" s="32"/>
    </row>
    <row r="113" spans="1:8" ht="46" thickBot="1" x14ac:dyDescent="0.25">
      <c r="B113" s="39" t="s">
        <v>95</v>
      </c>
      <c r="C113" s="39" t="s">
        <v>96</v>
      </c>
      <c r="D113" s="40" t="s">
        <v>97</v>
      </c>
      <c r="E113" s="41" t="s">
        <v>98</v>
      </c>
      <c r="F113" s="41" t="s">
        <v>103</v>
      </c>
      <c r="G113" s="41" t="s">
        <v>99</v>
      </c>
      <c r="H113" s="41" t="s">
        <v>138</v>
      </c>
    </row>
    <row r="114" spans="1:8" x14ac:dyDescent="0.2">
      <c r="A114" s="36" t="s">
        <v>145</v>
      </c>
      <c r="B114" s="42">
        <v>3</v>
      </c>
      <c r="C114" s="42">
        <v>2</v>
      </c>
      <c r="D114" s="42" t="s">
        <v>2</v>
      </c>
      <c r="E114" s="43">
        <v>112.83</v>
      </c>
      <c r="F114" s="44">
        <f>E114*$D$97</f>
        <v>10.753992699371278</v>
      </c>
      <c r="G114" s="44">
        <f>E114+F114</f>
        <v>123.58399269937128</v>
      </c>
      <c r="H114" s="44">
        <f t="shared" ref="H114:H122" si="25">G114*10.76291</f>
        <v>1330.1233908639902</v>
      </c>
    </row>
    <row r="115" spans="1:8" x14ac:dyDescent="0.2">
      <c r="A115" s="37" t="s">
        <v>114</v>
      </c>
      <c r="B115" s="42">
        <v>3</v>
      </c>
      <c r="C115" s="42">
        <v>2</v>
      </c>
      <c r="D115" s="42" t="s">
        <v>3</v>
      </c>
      <c r="E115" s="44">
        <v>43.41</v>
      </c>
      <c r="F115" s="44">
        <f t="shared" ref="F115:F122" si="26">E115*$D$97</f>
        <v>4.1374707354401057</v>
      </c>
      <c r="G115" s="44">
        <f t="shared" ref="G115:G122" si="27">E115+F115</f>
        <v>47.5474707354401</v>
      </c>
      <c r="H115" s="44">
        <f t="shared" si="25"/>
        <v>511.74914825317558</v>
      </c>
    </row>
    <row r="116" spans="1:8" x14ac:dyDescent="0.2">
      <c r="A116" s="37" t="s">
        <v>115</v>
      </c>
      <c r="B116" s="42">
        <v>3</v>
      </c>
      <c r="C116" s="42">
        <v>2</v>
      </c>
      <c r="D116" s="42" t="s">
        <v>4</v>
      </c>
      <c r="E116" s="44">
        <v>43.41</v>
      </c>
      <c r="F116" s="44">
        <f t="shared" si="26"/>
        <v>4.1374707354401057</v>
      </c>
      <c r="G116" s="44">
        <f t="shared" si="27"/>
        <v>47.5474707354401</v>
      </c>
      <c r="H116" s="44">
        <f t="shared" si="25"/>
        <v>511.74914825317558</v>
      </c>
    </row>
    <row r="117" spans="1:8" x14ac:dyDescent="0.2">
      <c r="A117" s="37" t="s">
        <v>116</v>
      </c>
      <c r="B117" s="42">
        <v>3</v>
      </c>
      <c r="C117" s="42">
        <v>2</v>
      </c>
      <c r="D117" s="42" t="s">
        <v>5</v>
      </c>
      <c r="E117" s="44">
        <v>43.41</v>
      </c>
      <c r="F117" s="44">
        <f t="shared" si="26"/>
        <v>4.1374707354401057</v>
      </c>
      <c r="G117" s="44">
        <f t="shared" si="27"/>
        <v>47.5474707354401</v>
      </c>
      <c r="H117" s="44">
        <f t="shared" si="25"/>
        <v>511.74914825317558</v>
      </c>
    </row>
    <row r="118" spans="1:8" x14ac:dyDescent="0.2">
      <c r="A118" s="37" t="s">
        <v>117</v>
      </c>
      <c r="B118" s="42">
        <v>3</v>
      </c>
      <c r="C118" s="42">
        <v>2</v>
      </c>
      <c r="D118" s="42" t="s">
        <v>6</v>
      </c>
      <c r="E118" s="44">
        <v>43.41</v>
      </c>
      <c r="F118" s="44">
        <f t="shared" si="26"/>
        <v>4.1374707354401057</v>
      </c>
      <c r="G118" s="44">
        <f t="shared" si="27"/>
        <v>47.5474707354401</v>
      </c>
      <c r="H118" s="44">
        <f t="shared" si="25"/>
        <v>511.74914825317558</v>
      </c>
    </row>
    <row r="119" spans="1:8" x14ac:dyDescent="0.2">
      <c r="A119" s="37" t="s">
        <v>118</v>
      </c>
      <c r="B119" s="42">
        <v>3</v>
      </c>
      <c r="C119" s="42">
        <v>2</v>
      </c>
      <c r="D119" s="42" t="s">
        <v>7</v>
      </c>
      <c r="E119" s="44">
        <v>43.41</v>
      </c>
      <c r="F119" s="44">
        <f t="shared" si="26"/>
        <v>4.1374707354401057</v>
      </c>
      <c r="G119" s="44">
        <f t="shared" si="27"/>
        <v>47.5474707354401</v>
      </c>
      <c r="H119" s="44">
        <f t="shared" si="25"/>
        <v>511.74914825317558</v>
      </c>
    </row>
    <row r="120" spans="1:8" x14ac:dyDescent="0.2">
      <c r="A120" s="37" t="s">
        <v>119</v>
      </c>
      <c r="B120" s="42">
        <v>3</v>
      </c>
      <c r="C120" s="42">
        <v>2</v>
      </c>
      <c r="D120" s="42" t="s">
        <v>8</v>
      </c>
      <c r="E120" s="44">
        <v>43.41</v>
      </c>
      <c r="F120" s="44">
        <f t="shared" si="26"/>
        <v>4.1374707354401057</v>
      </c>
      <c r="G120" s="44">
        <f t="shared" si="27"/>
        <v>47.5474707354401</v>
      </c>
      <c r="H120" s="44">
        <f t="shared" si="25"/>
        <v>511.74914825317558</v>
      </c>
    </row>
    <row r="121" spans="1:8" x14ac:dyDescent="0.2">
      <c r="A121" s="37" t="s">
        <v>120</v>
      </c>
      <c r="B121" s="42">
        <v>3</v>
      </c>
      <c r="C121" s="42">
        <v>2</v>
      </c>
      <c r="D121" s="42" t="s">
        <v>9</v>
      </c>
      <c r="E121" s="44">
        <v>43.41</v>
      </c>
      <c r="F121" s="44">
        <f t="shared" si="26"/>
        <v>4.1374707354401057</v>
      </c>
      <c r="G121" s="44">
        <f t="shared" si="27"/>
        <v>47.5474707354401</v>
      </c>
      <c r="H121" s="44">
        <f t="shared" si="25"/>
        <v>511.74914825317558</v>
      </c>
    </row>
    <row r="122" spans="1:8" ht="16" thickBot="1" x14ac:dyDescent="0.25">
      <c r="A122" s="38" t="s">
        <v>146</v>
      </c>
      <c r="B122" s="42">
        <v>3</v>
      </c>
      <c r="C122" s="42">
        <v>2</v>
      </c>
      <c r="D122" s="42" t="s">
        <v>10</v>
      </c>
      <c r="E122" s="44">
        <v>66.819999999999993</v>
      </c>
      <c r="F122" s="44">
        <f t="shared" si="26"/>
        <v>6.3687121525479808</v>
      </c>
      <c r="G122" s="44">
        <f t="shared" si="27"/>
        <v>73.188712152547978</v>
      </c>
      <c r="H122" s="44">
        <f t="shared" si="25"/>
        <v>787.72352191378013</v>
      </c>
    </row>
    <row r="124" spans="1:8" ht="16" thickBot="1" x14ac:dyDescent="0.25"/>
    <row r="125" spans="1:8" ht="46" thickBot="1" x14ac:dyDescent="0.25">
      <c r="B125" s="39" t="s">
        <v>95</v>
      </c>
      <c r="C125" s="39" t="s">
        <v>96</v>
      </c>
      <c r="D125" s="40" t="s">
        <v>97</v>
      </c>
      <c r="E125" s="41" t="s">
        <v>98</v>
      </c>
      <c r="F125" s="41" t="s">
        <v>103</v>
      </c>
      <c r="G125" s="41" t="s">
        <v>99</v>
      </c>
      <c r="H125" s="41" t="s">
        <v>138</v>
      </c>
    </row>
    <row r="126" spans="1:8" x14ac:dyDescent="0.2">
      <c r="A126" s="36" t="s">
        <v>143</v>
      </c>
      <c r="B126" s="42">
        <v>3</v>
      </c>
      <c r="C126" s="42">
        <v>3</v>
      </c>
      <c r="D126" s="42" t="s">
        <v>2</v>
      </c>
      <c r="E126" s="43">
        <v>112.83</v>
      </c>
      <c r="F126" s="44">
        <f>E126*$D$97</f>
        <v>10.753992699371278</v>
      </c>
      <c r="G126" s="44">
        <f>E126+F126</f>
        <v>123.58399269937128</v>
      </c>
      <c r="H126" s="44">
        <f t="shared" ref="H126:H134" si="28">G126*10.76291</f>
        <v>1330.1233908639902</v>
      </c>
    </row>
    <row r="127" spans="1:8" x14ac:dyDescent="0.2">
      <c r="A127" s="37" t="s">
        <v>121</v>
      </c>
      <c r="B127" s="42">
        <v>3</v>
      </c>
      <c r="C127" s="42">
        <v>3</v>
      </c>
      <c r="D127" s="42" t="s">
        <v>3</v>
      </c>
      <c r="E127" s="44">
        <v>43.41</v>
      </c>
      <c r="F127" s="44">
        <f t="shared" ref="F127:F134" si="29">E127*$D$97</f>
        <v>4.1374707354401057</v>
      </c>
      <c r="G127" s="44">
        <f t="shared" ref="G127:G134" si="30">E127+F127</f>
        <v>47.5474707354401</v>
      </c>
      <c r="H127" s="44">
        <f t="shared" si="28"/>
        <v>511.74914825317558</v>
      </c>
    </row>
    <row r="128" spans="1:8" x14ac:dyDescent="0.2">
      <c r="A128" s="37" t="s">
        <v>122</v>
      </c>
      <c r="B128" s="42">
        <v>3</v>
      </c>
      <c r="C128" s="42">
        <v>3</v>
      </c>
      <c r="D128" s="42" t="s">
        <v>4</v>
      </c>
      <c r="E128" s="44">
        <v>43.41</v>
      </c>
      <c r="F128" s="44">
        <f t="shared" si="29"/>
        <v>4.1374707354401057</v>
      </c>
      <c r="G128" s="44">
        <f t="shared" si="30"/>
        <v>47.5474707354401</v>
      </c>
      <c r="H128" s="44">
        <f t="shared" si="28"/>
        <v>511.74914825317558</v>
      </c>
    </row>
    <row r="129" spans="1:8" x14ac:dyDescent="0.2">
      <c r="A129" s="37" t="s">
        <v>123</v>
      </c>
      <c r="B129" s="42">
        <v>3</v>
      </c>
      <c r="C129" s="42">
        <v>3</v>
      </c>
      <c r="D129" s="42" t="s">
        <v>5</v>
      </c>
      <c r="E129" s="44">
        <v>43.41</v>
      </c>
      <c r="F129" s="44">
        <f t="shared" si="29"/>
        <v>4.1374707354401057</v>
      </c>
      <c r="G129" s="44">
        <f t="shared" si="30"/>
        <v>47.5474707354401</v>
      </c>
      <c r="H129" s="44">
        <f t="shared" si="28"/>
        <v>511.74914825317558</v>
      </c>
    </row>
    <row r="130" spans="1:8" x14ac:dyDescent="0.2">
      <c r="A130" s="37" t="s">
        <v>124</v>
      </c>
      <c r="B130" s="42">
        <v>3</v>
      </c>
      <c r="C130" s="42">
        <v>3</v>
      </c>
      <c r="D130" s="42" t="s">
        <v>6</v>
      </c>
      <c r="E130" s="44">
        <v>43.41</v>
      </c>
      <c r="F130" s="44">
        <f t="shared" si="29"/>
        <v>4.1374707354401057</v>
      </c>
      <c r="G130" s="44">
        <f t="shared" si="30"/>
        <v>47.5474707354401</v>
      </c>
      <c r="H130" s="44">
        <f t="shared" si="28"/>
        <v>511.74914825317558</v>
      </c>
    </row>
    <row r="131" spans="1:8" x14ac:dyDescent="0.2">
      <c r="A131" s="37" t="s">
        <v>125</v>
      </c>
      <c r="B131" s="42">
        <v>3</v>
      </c>
      <c r="C131" s="42">
        <v>3</v>
      </c>
      <c r="D131" s="42" t="s">
        <v>7</v>
      </c>
      <c r="E131" s="44">
        <v>43.41</v>
      </c>
      <c r="F131" s="44">
        <f t="shared" si="29"/>
        <v>4.1374707354401057</v>
      </c>
      <c r="G131" s="44">
        <f t="shared" si="30"/>
        <v>47.5474707354401</v>
      </c>
      <c r="H131" s="44">
        <f t="shared" si="28"/>
        <v>511.74914825317558</v>
      </c>
    </row>
    <row r="132" spans="1:8" x14ac:dyDescent="0.2">
      <c r="A132" s="37" t="s">
        <v>126</v>
      </c>
      <c r="B132" s="42">
        <v>3</v>
      </c>
      <c r="C132" s="42">
        <v>3</v>
      </c>
      <c r="D132" s="42" t="s">
        <v>8</v>
      </c>
      <c r="E132" s="44">
        <v>43.41</v>
      </c>
      <c r="F132" s="44">
        <f t="shared" si="29"/>
        <v>4.1374707354401057</v>
      </c>
      <c r="G132" s="44">
        <f t="shared" si="30"/>
        <v>47.5474707354401</v>
      </c>
      <c r="H132" s="44">
        <f t="shared" si="28"/>
        <v>511.74914825317558</v>
      </c>
    </row>
    <row r="133" spans="1:8" x14ac:dyDescent="0.2">
      <c r="A133" s="37" t="s">
        <v>127</v>
      </c>
      <c r="B133" s="42">
        <v>3</v>
      </c>
      <c r="C133" s="42">
        <v>3</v>
      </c>
      <c r="D133" s="42" t="s">
        <v>9</v>
      </c>
      <c r="E133" s="44">
        <v>43.41</v>
      </c>
      <c r="F133" s="44">
        <f t="shared" si="29"/>
        <v>4.1374707354401057</v>
      </c>
      <c r="G133" s="44">
        <f t="shared" si="30"/>
        <v>47.5474707354401</v>
      </c>
      <c r="H133" s="44">
        <f t="shared" si="28"/>
        <v>511.74914825317558</v>
      </c>
    </row>
    <row r="134" spans="1:8" ht="16" thickBot="1" x14ac:dyDescent="0.25">
      <c r="A134" s="38" t="s">
        <v>144</v>
      </c>
      <c r="B134" s="42">
        <v>3</v>
      </c>
      <c r="C134" s="42">
        <v>3</v>
      </c>
      <c r="D134" s="42" t="s">
        <v>10</v>
      </c>
      <c r="E134" s="44">
        <v>66.819999999999993</v>
      </c>
      <c r="F134" s="44">
        <f t="shared" si="29"/>
        <v>6.3687121525479808</v>
      </c>
      <c r="G134" s="44">
        <f t="shared" si="30"/>
        <v>73.188712152547978</v>
      </c>
      <c r="H134" s="44">
        <f t="shared" si="28"/>
        <v>787.72352191378013</v>
      </c>
    </row>
    <row r="136" spans="1:8" ht="16" thickBot="1" x14ac:dyDescent="0.25"/>
    <row r="137" spans="1:8" ht="46" thickBot="1" x14ac:dyDescent="0.25">
      <c r="B137" s="39" t="s">
        <v>95</v>
      </c>
      <c r="C137" s="39" t="s">
        <v>96</v>
      </c>
      <c r="D137" s="40" t="s">
        <v>97</v>
      </c>
      <c r="E137" s="41" t="s">
        <v>98</v>
      </c>
      <c r="F137" s="41" t="s">
        <v>103</v>
      </c>
      <c r="G137" s="41" t="s">
        <v>99</v>
      </c>
      <c r="H137" s="41" t="s">
        <v>139</v>
      </c>
    </row>
    <row r="138" spans="1:8" x14ac:dyDescent="0.2">
      <c r="A138" s="36" t="s">
        <v>142</v>
      </c>
      <c r="B138" s="42">
        <v>3</v>
      </c>
      <c r="C138" s="42">
        <v>4</v>
      </c>
      <c r="D138" s="42" t="s">
        <v>2</v>
      </c>
      <c r="E138" s="43">
        <v>112.83</v>
      </c>
      <c r="F138" s="44">
        <f>E138*$D$97</f>
        <v>10.753992699371278</v>
      </c>
      <c r="G138" s="44">
        <f>E138+F138</f>
        <v>123.58399269937128</v>
      </c>
      <c r="H138" s="44">
        <f t="shared" ref="H138:H146" si="31">G138*10.76291</f>
        <v>1330.1233908639902</v>
      </c>
    </row>
    <row r="139" spans="1:8" x14ac:dyDescent="0.2">
      <c r="A139" s="37" t="s">
        <v>128</v>
      </c>
      <c r="B139" s="42">
        <v>3</v>
      </c>
      <c r="C139" s="42">
        <v>4</v>
      </c>
      <c r="D139" s="42" t="s">
        <v>3</v>
      </c>
      <c r="E139" s="44">
        <v>43.41</v>
      </c>
      <c r="F139" s="44">
        <f t="shared" ref="F139:F146" si="32">E139*$D$97</f>
        <v>4.1374707354401057</v>
      </c>
      <c r="G139" s="44">
        <f t="shared" ref="G139:G146" si="33">E139+F139</f>
        <v>47.5474707354401</v>
      </c>
      <c r="H139" s="44">
        <f t="shared" si="31"/>
        <v>511.74914825317558</v>
      </c>
    </row>
    <row r="140" spans="1:8" x14ac:dyDescent="0.2">
      <c r="A140" s="37" t="s">
        <v>129</v>
      </c>
      <c r="B140" s="42">
        <v>3</v>
      </c>
      <c r="C140" s="42">
        <v>4</v>
      </c>
      <c r="D140" s="42" t="s">
        <v>4</v>
      </c>
      <c r="E140" s="44">
        <v>43.41</v>
      </c>
      <c r="F140" s="44">
        <f t="shared" si="32"/>
        <v>4.1374707354401057</v>
      </c>
      <c r="G140" s="44">
        <f t="shared" si="33"/>
        <v>47.5474707354401</v>
      </c>
      <c r="H140" s="44">
        <f t="shared" si="31"/>
        <v>511.74914825317558</v>
      </c>
    </row>
    <row r="141" spans="1:8" x14ac:dyDescent="0.2">
      <c r="A141" s="37" t="s">
        <v>130</v>
      </c>
      <c r="B141" s="42">
        <v>3</v>
      </c>
      <c r="C141" s="42">
        <v>4</v>
      </c>
      <c r="D141" s="42" t="s">
        <v>5</v>
      </c>
      <c r="E141" s="44">
        <v>43.41</v>
      </c>
      <c r="F141" s="44">
        <f t="shared" si="32"/>
        <v>4.1374707354401057</v>
      </c>
      <c r="G141" s="44">
        <f t="shared" si="33"/>
        <v>47.5474707354401</v>
      </c>
      <c r="H141" s="44">
        <f t="shared" si="31"/>
        <v>511.74914825317558</v>
      </c>
    </row>
    <row r="142" spans="1:8" x14ac:dyDescent="0.2">
      <c r="A142" s="37" t="s">
        <v>131</v>
      </c>
      <c r="B142" s="42">
        <v>3</v>
      </c>
      <c r="C142" s="42">
        <v>4</v>
      </c>
      <c r="D142" s="42" t="s">
        <v>6</v>
      </c>
      <c r="E142" s="44">
        <v>43.41</v>
      </c>
      <c r="F142" s="44">
        <f t="shared" si="32"/>
        <v>4.1374707354401057</v>
      </c>
      <c r="G142" s="44">
        <f t="shared" si="33"/>
        <v>47.5474707354401</v>
      </c>
      <c r="H142" s="44">
        <f t="shared" si="31"/>
        <v>511.74914825317558</v>
      </c>
    </row>
    <row r="143" spans="1:8" x14ac:dyDescent="0.2">
      <c r="A143" s="37" t="s">
        <v>132</v>
      </c>
      <c r="B143" s="42">
        <v>3</v>
      </c>
      <c r="C143" s="42">
        <v>4</v>
      </c>
      <c r="D143" s="42" t="s">
        <v>7</v>
      </c>
      <c r="E143" s="44">
        <v>43.41</v>
      </c>
      <c r="F143" s="44">
        <f t="shared" si="32"/>
        <v>4.1374707354401057</v>
      </c>
      <c r="G143" s="44">
        <f t="shared" si="33"/>
        <v>47.5474707354401</v>
      </c>
      <c r="H143" s="44">
        <f t="shared" si="31"/>
        <v>511.74914825317558</v>
      </c>
    </row>
    <row r="144" spans="1:8" x14ac:dyDescent="0.2">
      <c r="A144" s="37" t="s">
        <v>133</v>
      </c>
      <c r="B144" s="42">
        <v>3</v>
      </c>
      <c r="C144" s="42">
        <v>4</v>
      </c>
      <c r="D144" s="42" t="s">
        <v>8</v>
      </c>
      <c r="E144" s="44">
        <v>43.41</v>
      </c>
      <c r="F144" s="44">
        <f t="shared" si="32"/>
        <v>4.1374707354401057</v>
      </c>
      <c r="G144" s="44">
        <f t="shared" si="33"/>
        <v>47.5474707354401</v>
      </c>
      <c r="H144" s="44">
        <f t="shared" si="31"/>
        <v>511.74914825317558</v>
      </c>
    </row>
    <row r="145" spans="1:8" x14ac:dyDescent="0.2">
      <c r="A145" s="37" t="s">
        <v>134</v>
      </c>
      <c r="B145" s="42">
        <v>3</v>
      </c>
      <c r="C145" s="42">
        <v>4</v>
      </c>
      <c r="D145" s="42" t="s">
        <v>9</v>
      </c>
      <c r="E145" s="44">
        <v>43.41</v>
      </c>
      <c r="F145" s="44">
        <f t="shared" si="32"/>
        <v>4.1374707354401057</v>
      </c>
      <c r="G145" s="44">
        <f t="shared" si="33"/>
        <v>47.5474707354401</v>
      </c>
      <c r="H145" s="44">
        <f t="shared" si="31"/>
        <v>511.74914825317558</v>
      </c>
    </row>
    <row r="146" spans="1:8" ht="16" thickBot="1" x14ac:dyDescent="0.25">
      <c r="A146" s="38" t="s">
        <v>141</v>
      </c>
      <c r="B146" s="42">
        <v>3</v>
      </c>
      <c r="C146" s="42">
        <v>4</v>
      </c>
      <c r="D146" s="42" t="s">
        <v>10</v>
      </c>
      <c r="E146" s="44">
        <v>66.819999999999993</v>
      </c>
      <c r="F146" s="44">
        <f t="shared" si="32"/>
        <v>6.3687121525479808</v>
      </c>
      <c r="G146" s="44">
        <f t="shared" si="33"/>
        <v>73.188712152547978</v>
      </c>
      <c r="H146" s="44">
        <f t="shared" si="31"/>
        <v>787.72352191378013</v>
      </c>
    </row>
    <row r="148" spans="1:8" x14ac:dyDescent="0.2">
      <c r="A148" s="1"/>
    </row>
  </sheetData>
  <mergeCells count="2">
    <mergeCell ref="A3:F3"/>
    <mergeCell ref="A87:F8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Carolina Tosato</cp:lastModifiedBy>
  <cp:lastPrinted>2018-08-07T19:32:19Z</cp:lastPrinted>
  <dcterms:created xsi:type="dcterms:W3CDTF">2018-07-12T13:30:21Z</dcterms:created>
  <dcterms:modified xsi:type="dcterms:W3CDTF">2018-08-10T17:38:28Z</dcterms:modified>
</cp:coreProperties>
</file>